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0" yWindow="0" windowWidth="15576" windowHeight="11760"/>
  </bookViews>
  <sheets>
    <sheet name="Miss-Prog processo " sheetId="2" r:id="rId1"/>
  </sheets>
  <definedNames>
    <definedName name="Payment_Needed">"Pagamento richiesto"</definedName>
    <definedName name="Reimbursement">"Rimborso"</definedName>
  </definedNames>
  <calcPr calcId="145621" concurrentCalc="0"/>
</workbook>
</file>

<file path=xl/calcChain.xml><?xml version="1.0" encoding="utf-8"?>
<calcChain xmlns="http://schemas.openxmlformats.org/spreadsheetml/2006/main">
  <c r="L16" i="2" l="1"/>
  <c r="R5" i="2"/>
  <c r="S6" i="2"/>
  <c r="R6" i="2"/>
  <c r="U6" i="2"/>
  <c r="S7" i="2"/>
  <c r="R7" i="2"/>
  <c r="U7" i="2"/>
  <c r="S8" i="2"/>
  <c r="R8" i="2"/>
  <c r="U8" i="2"/>
  <c r="S9" i="2"/>
  <c r="U9" i="2"/>
  <c r="S10" i="2"/>
  <c r="R10" i="2"/>
  <c r="U10" i="2"/>
  <c r="Q11" i="2"/>
  <c r="S11" i="2"/>
  <c r="R11" i="2"/>
  <c r="U11" i="2"/>
  <c r="S12" i="2"/>
  <c r="R12" i="2"/>
  <c r="U12" i="2"/>
  <c r="S13" i="2"/>
  <c r="R13" i="2"/>
  <c r="U13" i="2"/>
  <c r="S14" i="2"/>
  <c r="R14" i="2"/>
  <c r="U14" i="2"/>
  <c r="S15" i="2"/>
  <c r="R15" i="2"/>
  <c r="U15" i="2"/>
  <c r="R16" i="2"/>
  <c r="S16" i="2"/>
  <c r="U16" i="2"/>
  <c r="S17" i="2"/>
  <c r="R17" i="2"/>
  <c r="U17" i="2"/>
  <c r="S18" i="2"/>
  <c r="R18" i="2"/>
  <c r="U18" i="2"/>
  <c r="S19" i="2"/>
  <c r="R19" i="2"/>
  <c r="U19" i="2"/>
  <c r="S20" i="2"/>
  <c r="R20" i="2"/>
  <c r="U20" i="2"/>
  <c r="S21" i="2"/>
  <c r="R21" i="2"/>
  <c r="U21" i="2"/>
  <c r="S22" i="2"/>
  <c r="U22" i="2"/>
  <c r="S23" i="2"/>
  <c r="R23" i="2"/>
  <c r="U23" i="2"/>
  <c r="S24" i="2"/>
  <c r="R24" i="2"/>
  <c r="U24" i="2"/>
  <c r="S25" i="2"/>
  <c r="R25" i="2"/>
  <c r="U25" i="2"/>
  <c r="R26" i="2"/>
  <c r="U26" i="2"/>
  <c r="R27" i="2"/>
  <c r="S27" i="2"/>
  <c r="U27" i="2"/>
  <c r="S28" i="2"/>
  <c r="R28" i="2"/>
  <c r="U28" i="2"/>
  <c r="S29" i="2"/>
  <c r="R29" i="2"/>
  <c r="U29" i="2"/>
  <c r="S30" i="2"/>
  <c r="R30" i="2"/>
  <c r="U30" i="2"/>
  <c r="R31" i="2"/>
  <c r="S31" i="2"/>
  <c r="U31" i="2"/>
  <c r="S32" i="2"/>
  <c r="R32" i="2"/>
  <c r="U32" i="2"/>
  <c r="R33" i="2"/>
  <c r="S33" i="2"/>
  <c r="U33" i="2"/>
  <c r="S34" i="2"/>
  <c r="R34" i="2"/>
  <c r="U34" i="2"/>
  <c r="S35" i="2"/>
  <c r="R35" i="2"/>
  <c r="U35" i="2"/>
  <c r="R36" i="2"/>
  <c r="S36" i="2"/>
  <c r="U36" i="2"/>
  <c r="R37" i="2"/>
  <c r="S37" i="2"/>
  <c r="U37" i="2"/>
  <c r="S38" i="2"/>
  <c r="R38" i="2"/>
  <c r="U38" i="2"/>
  <c r="S39" i="2"/>
  <c r="R39" i="2"/>
  <c r="U39" i="2"/>
  <c r="S40" i="2"/>
  <c r="R40" i="2"/>
  <c r="U40" i="2"/>
  <c r="S41" i="2"/>
  <c r="R41" i="2"/>
  <c r="U41" i="2"/>
  <c r="S42" i="2"/>
  <c r="R42" i="2"/>
  <c r="U42" i="2"/>
  <c r="S43" i="2"/>
  <c r="R43" i="2"/>
  <c r="U43" i="2"/>
  <c r="S44" i="2"/>
  <c r="R44" i="2"/>
  <c r="U44" i="2"/>
  <c r="S45" i="2"/>
  <c r="R45" i="2"/>
  <c r="U45" i="2"/>
  <c r="S46" i="2"/>
  <c r="R46" i="2"/>
  <c r="U46" i="2"/>
  <c r="S47" i="2"/>
  <c r="R47" i="2"/>
  <c r="U47" i="2"/>
  <c r="S48" i="2"/>
  <c r="R48" i="2"/>
  <c r="U48" i="2"/>
  <c r="S49" i="2"/>
  <c r="R49" i="2"/>
  <c r="U49" i="2"/>
  <c r="S50" i="2"/>
  <c r="R50" i="2"/>
  <c r="U50" i="2"/>
  <c r="S51" i="2"/>
  <c r="R51" i="2"/>
  <c r="U51" i="2"/>
  <c r="S52" i="2"/>
  <c r="R52" i="2"/>
  <c r="U52" i="2"/>
  <c r="S53" i="2"/>
  <c r="R53" i="2"/>
  <c r="U53" i="2"/>
  <c r="S54" i="2"/>
  <c r="R54" i="2"/>
  <c r="U54" i="2"/>
  <c r="S55" i="2"/>
  <c r="R55" i="2"/>
  <c r="U55" i="2"/>
  <c r="P56" i="2"/>
  <c r="S56" i="2"/>
  <c r="R56" i="2"/>
  <c r="U56" i="2"/>
  <c r="R57" i="2"/>
  <c r="S57" i="2"/>
  <c r="U57" i="2"/>
  <c r="S58" i="2"/>
  <c r="R58" i="2"/>
  <c r="U58" i="2"/>
  <c r="S59" i="2"/>
  <c r="R59" i="2"/>
  <c r="U59" i="2"/>
  <c r="R60" i="2"/>
  <c r="S60" i="2"/>
  <c r="U60" i="2"/>
  <c r="S61" i="2"/>
  <c r="R61" i="2"/>
  <c r="U61" i="2"/>
  <c r="S62" i="2"/>
  <c r="R62" i="2"/>
  <c r="U62" i="2"/>
  <c r="S63" i="2"/>
  <c r="R63" i="2"/>
  <c r="U63" i="2"/>
  <c r="S64" i="2"/>
  <c r="R64" i="2"/>
  <c r="U64" i="2"/>
  <c r="S65" i="2"/>
  <c r="R65" i="2"/>
  <c r="U65" i="2"/>
  <c r="S66" i="2"/>
  <c r="R66" i="2"/>
  <c r="U66" i="2"/>
  <c r="S67" i="2"/>
  <c r="R67" i="2"/>
  <c r="U67" i="2"/>
  <c r="S68" i="2"/>
  <c r="R68" i="2"/>
  <c r="U68" i="2"/>
  <c r="S69" i="2"/>
  <c r="R69" i="2"/>
  <c r="U69" i="2"/>
  <c r="S70" i="2"/>
  <c r="R70" i="2"/>
  <c r="U70" i="2"/>
  <c r="S71" i="2"/>
  <c r="R71" i="2"/>
  <c r="U71" i="2"/>
  <c r="S72" i="2"/>
  <c r="R72" i="2"/>
  <c r="U72" i="2"/>
  <c r="S73" i="2"/>
  <c r="R73" i="2"/>
  <c r="U73" i="2"/>
  <c r="S74" i="2"/>
  <c r="R74" i="2"/>
  <c r="U74" i="2"/>
  <c r="S75" i="2"/>
  <c r="R75" i="2"/>
  <c r="U75" i="2"/>
  <c r="S76" i="2"/>
  <c r="R76" i="2"/>
  <c r="U76" i="2"/>
  <c r="S77" i="2"/>
  <c r="R77" i="2"/>
  <c r="U77" i="2"/>
  <c r="S78" i="2"/>
  <c r="R78" i="2"/>
  <c r="U78" i="2"/>
  <c r="S79" i="2"/>
  <c r="R79" i="2"/>
  <c r="U79" i="2"/>
  <c r="S80" i="2"/>
  <c r="R80" i="2"/>
  <c r="U80" i="2"/>
  <c r="S81" i="2"/>
  <c r="R81" i="2"/>
  <c r="U81" i="2"/>
  <c r="U82" i="2"/>
  <c r="U83" i="2"/>
  <c r="U84" i="2"/>
  <c r="U85" i="2"/>
  <c r="S5" i="2"/>
  <c r="U5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" i="2"/>
  <c r="T7" i="2"/>
  <c r="T6" i="2"/>
  <c r="T5" i="2"/>
</calcChain>
</file>

<file path=xl/comments1.xml><?xml version="1.0" encoding="utf-8"?>
<comments xmlns="http://schemas.openxmlformats.org/spreadsheetml/2006/main">
  <authors>
    <author>Autore</author>
  </authors>
  <commentList>
    <comment ref="P9" authorId="0">
      <text>
        <r>
          <rPr>
            <b/>
            <sz val="9"/>
            <color indexed="81"/>
            <rFont val="Tahoma"/>
            <charset val="1"/>
          </rPr>
          <t>Accert tit 1+3 comp</t>
        </r>
      </text>
    </comment>
    <comment ref="Q9" authorId="0">
      <text>
        <r>
          <rPr>
            <sz val="9"/>
            <color indexed="81"/>
            <rFont val="Tahoma"/>
            <charset val="1"/>
          </rPr>
          <t xml:space="preserve">Riscossioni tit 1+3
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COSAP e canoni locazione</t>
        </r>
      </text>
    </comment>
    <comment ref="P11" authorId="0">
      <text>
        <r>
          <rPr>
            <b/>
            <sz val="9"/>
            <color indexed="81"/>
            <rFont val="Tahoma"/>
            <charset val="1"/>
          </rPr>
          <t>Accert. Cosap + canoni locaz</t>
        </r>
      </text>
    </comment>
    <comment ref="L14" authorId="0">
      <text>
        <r>
          <rPr>
            <b/>
            <sz val="9"/>
            <color indexed="81"/>
            <rFont val="Tahoma"/>
            <charset val="1"/>
          </rPr>
          <t>Dato anno precedente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Pratiche ana: APR+nati e morti ana + variaz abit.(vd. dati statistica proced. ana).
</t>
        </r>
      </text>
    </comment>
    <comment ref="L16" authorId="0">
      <text>
        <r>
          <rPr>
            <b/>
            <sz val="9"/>
            <color indexed="81"/>
            <rFont val="Tahoma"/>
            <charset val="1"/>
          </rPr>
          <t xml:space="preserve">n° atti anno preced
</t>
        </r>
      </text>
    </comment>
    <comment ref="L20" authorId="0">
      <text>
        <r>
          <rPr>
            <b/>
            <sz val="9"/>
            <color indexed="81"/>
            <rFont val="Tahoma"/>
            <charset val="1"/>
          </rPr>
          <t>11 dip X 13 mens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6" authorId="0">
      <text>
        <r>
          <rPr>
            <b/>
            <sz val="9"/>
            <color indexed="81"/>
            <rFont val="Tahoma"/>
            <charset val="1"/>
          </rPr>
          <t>Dato definitivo anno precedente</t>
        </r>
      </text>
    </comment>
    <comment ref="L27" authorId="0">
      <text>
        <r>
          <rPr>
            <b/>
            <sz val="9"/>
            <color indexed="81"/>
            <rFont val="Tahoma"/>
            <charset val="1"/>
          </rPr>
          <t>Dato definitivo anno precedente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Dato definitivo anno precedente</t>
        </r>
      </text>
    </comment>
    <comment ref="L33" authorId="0">
      <text>
        <r>
          <rPr>
            <b/>
            <sz val="9"/>
            <color indexed="81"/>
            <rFont val="Tahoma"/>
            <family val="2"/>
          </rPr>
          <t>Dato definitivo anno precedente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Dato definitivo anno precedente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Dato definitivo anno precedente</t>
        </r>
      </text>
    </comment>
    <comment ref="L50" authorId="0">
      <text>
        <r>
          <rPr>
            <b/>
            <sz val="9"/>
            <color indexed="81"/>
            <rFont val="Tahoma"/>
            <family val="2"/>
          </rPr>
          <t xml:space="preserve">% racc. diff. Anno precedente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0" authorId="0">
      <text>
        <r>
          <rPr>
            <b/>
            <sz val="9"/>
            <color indexed="81"/>
            <rFont val="Tahoma"/>
            <family val="2"/>
          </rPr>
          <t xml:space="preserve">% racc. diff.
</t>
        </r>
      </text>
    </comment>
    <comment ref="L56" authorId="0">
      <text>
        <r>
          <rPr>
            <b/>
            <sz val="9"/>
            <color indexed="81"/>
            <rFont val="Tahoma"/>
            <family val="2"/>
          </rPr>
          <t>Km strade (dato anno precedente)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Dato anno precedente</t>
        </r>
      </text>
    </comment>
    <comment ref="L60" authorId="0">
      <text>
        <r>
          <rPr>
            <b/>
            <sz val="9"/>
            <color indexed="81"/>
            <rFont val="Tahoma"/>
            <family val="2"/>
          </rPr>
          <t>Dato definitivo anno precedente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<sst xmlns="http://schemas.openxmlformats.org/spreadsheetml/2006/main" count="366" uniqueCount="146">
  <si>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</si>
  <si>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</si>
  <si>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</si>
  <si>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</si>
  <si>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</si>
  <si>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</si>
  <si>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</si>
  <si>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</si>
  <si>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</si>
  <si>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</si>
  <si>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</si>
  <si>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</si>
  <si>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</si>
  <si>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</si>
  <si>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</si>
  <si>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</si>
  <si>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</si>
  <si>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</si>
  <si>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</si>
  <si>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</si>
  <si>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</si>
  <si>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</si>
  <si>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Statistica e sistemi informativi</t>
  </si>
  <si>
    <t>Risorse umane</t>
  </si>
  <si>
    <t>Altri servizi generali</t>
  </si>
  <si>
    <t>Uffici giudiziari</t>
  </si>
  <si>
    <t>Casa circondariale e altri servizi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</si>
  <si>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</si>
  <si>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</si>
  <si>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</si>
  <si>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</si>
  <si>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</si>
  <si>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</si>
  <si>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</si>
  <si>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</si>
  <si>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</si>
  <si>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</si>
  <si>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</si>
  <si>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</si>
  <si>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</si>
  <si>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</si>
  <si>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</si>
  <si>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</si>
  <si>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</si>
  <si>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</si>
  <si>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</si>
  <si>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</si>
  <si>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Viabilità e infrastrutture stradali</t>
  </si>
  <si>
    <t>Sistema di protezione civile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</si>
  <si>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</si>
  <si>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</si>
  <si>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</si>
  <si>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</si>
  <si>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</si>
  <si>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</si>
  <si>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</si>
  <si>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</si>
  <si>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</si>
  <si>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</si>
  <si>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</si>
  <si>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</si>
  <si>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finanziarie con le altre autonomie territoriali</t>
  </si>
  <si>
    <t>Relazioni internazionali e Cooperazione allo sviluppo</t>
  </si>
  <si>
    <t>Programma</t>
  </si>
  <si>
    <t>Missione</t>
  </si>
  <si>
    <t>Descrizione programma</t>
  </si>
  <si>
    <t>RELAZIONI CON LE ALTRE AUTONOMIE TERRITORIALI E LOCALI</t>
  </si>
  <si>
    <t>Spesa programma/abitanti al 31/12</t>
  </si>
  <si>
    <t>Spesa per abitante</t>
  </si>
  <si>
    <t>Formula</t>
  </si>
  <si>
    <t>Indicatore 2</t>
  </si>
  <si>
    <t>Riscosso/accertate entrate proprie</t>
  </si>
  <si>
    <t>Capacità di riscossione</t>
  </si>
  <si>
    <t>% copertura costi di gestione del patrimonio comunale</t>
  </si>
  <si>
    <t>Proventi totali derivanti dall'utilizzo del patrimonio/Spesa programma</t>
  </si>
  <si>
    <t>Formula 2</t>
  </si>
  <si>
    <t xml:space="preserve">Oneri urbanizzazione accertati </t>
  </si>
  <si>
    <t>n. pratiche gestite</t>
  </si>
  <si>
    <t xml:space="preserve"> (DIA, SCIA, CIL, permessi di costruire)</t>
  </si>
  <si>
    <t>Indicatore 3</t>
  </si>
  <si>
    <t>Formula 3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</si>
  <si>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</si>
  <si>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</si>
  <si>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</si>
  <si>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</si>
  <si>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media per cedolino</t>
  </si>
  <si>
    <t>Spesa del Programma/n. cedolini emessi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</si>
  <si>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</si>
  <si>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</si>
  <si>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</si>
  <si>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</si>
  <si>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</si>
  <si>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</si>
  <si>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</si>
  <si>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</si>
  <si>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</si>
  <si>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</si>
  <si>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</si>
  <si>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</si>
  <si>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</si>
  <si>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</si>
  <si>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</si>
  <si>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</si>
  <si>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</si>
  <si>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</si>
  <si>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</si>
  <si>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</si>
  <si>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</si>
  <si>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</si>
  <si>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</si>
  <si>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</si>
  <si>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Spesa del nido n. iscritti nido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</si>
  <si>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</si>
  <si>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</si>
  <si>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</si>
  <si>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</si>
  <si>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</si>
  <si>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</si>
  <si>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Spesa del programma/n. utenti</t>
  </si>
  <si>
    <t>Tasso di copertura</t>
  </si>
  <si>
    <t>Proventi totali cimitero/spesa del programma</t>
  </si>
  <si>
    <t>Utile d'esercizio della farmacia</t>
  </si>
  <si>
    <t>Utile d'esercizio</t>
  </si>
  <si>
    <t>Indicatore 4</t>
  </si>
  <si>
    <t>Gradimento del servizio</t>
  </si>
  <si>
    <t>VALORE ATTESO ANNO CORRENTE</t>
  </si>
  <si>
    <t>VALORE RAGGIUNTO ANNO CORRENTE</t>
  </si>
  <si>
    <t>Indicatori</t>
  </si>
  <si>
    <t>Spesa per alloggio</t>
  </si>
  <si>
    <t>Spesa del programma/n.alloggi ERP</t>
  </si>
  <si>
    <t>Gradimento del servizio asilo</t>
  </si>
  <si>
    <t>Valore medio contributo</t>
  </si>
  <si>
    <t>Spesa del programma/n.contributi</t>
  </si>
  <si>
    <t>SCOSTAMENTO</t>
  </si>
  <si>
    <t>Riscosso/accertato entrate proprie</t>
  </si>
  <si>
    <t>DATI PREVENTIVI</t>
  </si>
  <si>
    <t>DATI CONSUNTIVI</t>
  </si>
  <si>
    <t>VALORI</t>
  </si>
  <si>
    <t>Tit 1+3</t>
  </si>
  <si>
    <t>Dati extra-contabili e valori di rif.</t>
  </si>
  <si>
    <t>Spesa del nido /n. iscritti nido</t>
  </si>
  <si>
    <t>mq 21601</t>
  </si>
  <si>
    <t>Spesa del Programma/ somma di C.I., variazioni anagrafiche, atti stato civile, elettori movimentati, iscritti leva</t>
  </si>
  <si>
    <t>Elezioni e consultazioni popolari - Anagrafe e stato civile - Leva</t>
  </si>
  <si>
    <t>Allegato alla delibera G.C. n°__ del __/__/____</t>
  </si>
  <si>
    <t>PIANO INDICATORI (PIANO PERFORMANCE) -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</si>
</sst>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0" fillId="0" borderId="0" xfId="0" applyNumberFormat="1"/>
    <xf numFmtId="43" fontId="0" fillId="0" borderId="0" xfId="103" applyFont="1"/>
    <xf numFmtId="0" fontId="2" fillId="0" borderId="6" xfId="0" applyFont="1" applyBorder="1" applyAlignment="1">
      <alignment vertical="center" wrapText="1"/>
    </xf>
    <xf numFmtId="0" fontId="0" fillId="0" borderId="0" xfId="0" applyAlignment="1"/>
    <xf numFmtId="0" fontId="0" fillId="0" borderId="7" xfId="0" applyBorder="1"/>
    <xf numFmtId="0" fontId="0" fillId="0" borderId="9" xfId="0" applyBorder="1" applyAlignment="1">
      <alignment horizontal="center"/>
    </xf>
    <xf numFmtId="43" fontId="0" fillId="0" borderId="10" xfId="103" applyFont="1" applyBorder="1"/>
    <xf numFmtId="43" fontId="0" fillId="0" borderId="11" xfId="103" applyFont="1" applyBorder="1"/>
    <xf numFmtId="43" fontId="0" fillId="0" borderId="9" xfId="103" applyFont="1" applyBorder="1"/>
    <xf numFmtId="166" fontId="0" fillId="0" borderId="9" xfId="0" applyNumberFormat="1" applyBorder="1"/>
    <xf numFmtId="166" fontId="0" fillId="0" borderId="10" xfId="0" applyNumberFormat="1" applyBorder="1"/>
    <xf numFmtId="166" fontId="0" fillId="0" borderId="11" xfId="0" applyNumberFormat="1" applyBorder="1" applyAlignment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2" xfId="103" applyFont="1" applyBorder="1"/>
    <xf numFmtId="43" fontId="0" fillId="0" borderId="14" xfId="103" applyFont="1" applyBorder="1"/>
    <xf numFmtId="43" fontId="0" fillId="0" borderId="13" xfId="103" applyFont="1" applyBorder="1"/>
    <xf numFmtId="166" fontId="0" fillId="0" borderId="13" xfId="0" applyNumberFormat="1" applyBorder="1"/>
    <xf numFmtId="0" fontId="0" fillId="0" borderId="14" xfId="0" applyBorder="1" applyAlignment="1"/>
    <xf numFmtId="166" fontId="0" fillId="0" borderId="14" xfId="0" applyNumberFormat="1" applyBorder="1" applyAlignment="1"/>
    <xf numFmtId="43" fontId="0" fillId="2" borderId="12" xfId="103" applyFont="1" applyFill="1" applyBorder="1"/>
    <xf numFmtId="43" fontId="0" fillId="2" borderId="14" xfId="103" applyFont="1" applyFill="1" applyBorder="1"/>
    <xf numFmtId="43" fontId="0" fillId="2" borderId="13" xfId="103" applyFont="1" applyFill="1" applyBorder="1"/>
    <xf numFmtId="43" fontId="0" fillId="0" borderId="13" xfId="103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43" fontId="0" fillId="0" borderId="12" xfId="0" applyNumberFormat="1" applyBorder="1"/>
    <xf numFmtId="166" fontId="0" fillId="2" borderId="13" xfId="0" applyNumberFormat="1" applyFill="1" applyBorder="1"/>
    <xf numFmtId="0" fontId="0" fillId="2" borderId="12" xfId="0" applyFill="1" applyBorder="1"/>
    <xf numFmtId="166" fontId="0" fillId="2" borderId="14" xfId="0" applyNumberForma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0" fillId="2" borderId="14" xfId="0" applyFill="1" applyBorder="1" applyAlignment="1"/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5" xfId="0" applyFill="1" applyBorder="1" applyAlignment="1">
      <alignment horizontal="center"/>
    </xf>
    <xf numFmtId="43" fontId="0" fillId="2" borderId="16" xfId="103" applyFont="1" applyFill="1" applyBorder="1"/>
    <xf numFmtId="43" fontId="0" fillId="2" borderId="17" xfId="103" applyFont="1" applyFill="1" applyBorder="1"/>
    <xf numFmtId="43" fontId="0" fillId="2" borderId="15" xfId="103" applyFont="1" applyFill="1" applyBorder="1"/>
    <xf numFmtId="166" fontId="0" fillId="2" borderId="15" xfId="0" applyNumberFormat="1" applyFill="1" applyBorder="1"/>
    <xf numFmtId="0" fontId="0" fillId="2" borderId="16" xfId="0" applyFill="1" applyBorder="1"/>
    <xf numFmtId="0" fontId="0" fillId="2" borderId="17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0" fillId="0" borderId="13" xfId="0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0" xfId="0" applyFont="1" applyAlignment="1">
      <alignment horizontal="center" wrapText="1"/>
    </xf>
  </cellXfs>
  <cellStyles count="104"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Euro" xfId="3"/>
    <cellStyle name="Migliaia" xfId="103" builtinId="3"/>
    <cellStyle name="Migliaia [0] 2" xfId="4"/>
    <cellStyle name="Normale" xfId="0" builtinId="0"/>
    <cellStyle name="Normale 2" xfId="1"/>
    <cellStyle name="Normale 3" xfId="2"/>
    <cellStyle name="Normale 4" xfId="5"/>
    <cellStyle name="Währung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3"/>
  <sheetViews>
    <sheetView tabSelected="1" workbookViewId="0">
      <selection activeCell="D2" sqref="D2"/>
    </sheetView>
  </sheetViews>
  <sheetFormatPr defaultColWidth="8.88671875" defaultRowHeight="14.4" x14ac:dyDescent="0.3"/>
  <cols>
    <col min="1" max="1" width="9.44140625" customWidth="1"/>
    <col min="2" max="2" width="30.6640625" style="2" customWidth="1"/>
    <col min="3" max="3" width="12.88671875" customWidth="1"/>
    <col min="4" max="4" width="41" style="2" customWidth="1"/>
    <col min="5" max="5" width="22.33203125" style="2" customWidth="1"/>
    <col min="6" max="6" width="47" customWidth="1"/>
    <col min="7" max="7" width="38.109375" hidden="1" customWidth="1"/>
    <col min="8" max="8" width="61.88671875" hidden="1" customWidth="1"/>
    <col min="9" max="9" width="33.109375" hidden="1" customWidth="1"/>
    <col min="10" max="10" width="53.33203125" hidden="1" customWidth="1"/>
    <col min="11" max="11" width="19" hidden="1" customWidth="1"/>
    <col min="12" max="12" width="15.33203125" style="3" customWidth="1"/>
    <col min="13" max="13" width="14.88671875" customWidth="1"/>
    <col min="14" max="14" width="13.44140625" customWidth="1"/>
    <col min="15" max="17" width="13.6640625" customWidth="1"/>
    <col min="18" max="18" width="15.33203125" customWidth="1"/>
    <col min="19" max="19" width="14.88671875" customWidth="1"/>
    <col min="20" max="20" width="17" style="10" customWidth="1"/>
  </cols>
  <sheetData>
    <row r="1" spans="1:21" ht="25.5" customHeight="1" x14ac:dyDescent="0.4">
      <c r="A1" s="70" t="s">
        <v>145</v>
      </c>
      <c r="B1" s="70"/>
      <c r="C1" s="70"/>
      <c r="D1" s="70"/>
      <c r="R1" t="s">
        <v>144</v>
      </c>
    </row>
    <row r="2" spans="1:21" ht="25.5" customHeight="1" thickBot="1" x14ac:dyDescent="0.4">
      <c r="A2" s="66"/>
      <c r="B2" s="66"/>
      <c r="C2" s="66"/>
      <c r="D2" s="66"/>
    </row>
    <row r="3" spans="1:21" ht="15.75" thickBot="1" x14ac:dyDescent="0.3">
      <c r="L3" s="67" t="s">
        <v>135</v>
      </c>
      <c r="M3" s="68"/>
      <c r="N3" s="68"/>
      <c r="O3" s="69"/>
      <c r="P3" s="67" t="s">
        <v>136</v>
      </c>
      <c r="Q3" s="69"/>
      <c r="R3" s="67" t="s">
        <v>137</v>
      </c>
      <c r="S3" s="68"/>
      <c r="T3" s="69"/>
    </row>
    <row r="4" spans="1:21" ht="63.75" thickBot="1" x14ac:dyDescent="0.3">
      <c r="A4" s="61" t="s">
        <v>64</v>
      </c>
      <c r="B4" s="62"/>
      <c r="C4" s="63" t="s">
        <v>63</v>
      </c>
      <c r="D4" s="62" t="s">
        <v>65</v>
      </c>
      <c r="E4" s="62" t="s">
        <v>127</v>
      </c>
      <c r="F4" s="64" t="s">
        <v>69</v>
      </c>
      <c r="G4" s="1" t="s">
        <v>70</v>
      </c>
      <c r="H4" s="1" t="s">
        <v>75</v>
      </c>
      <c r="I4" s="1" t="s">
        <v>79</v>
      </c>
      <c r="J4" s="1" t="s">
        <v>80</v>
      </c>
      <c r="K4" s="1" t="s">
        <v>123</v>
      </c>
      <c r="L4" s="4" t="s">
        <v>139</v>
      </c>
      <c r="M4" s="5">
        <v>2016</v>
      </c>
      <c r="N4" s="5">
        <v>2017</v>
      </c>
      <c r="O4" s="6">
        <v>2018</v>
      </c>
      <c r="P4" s="4" t="s">
        <v>139</v>
      </c>
      <c r="Q4" s="6">
        <v>2016</v>
      </c>
      <c r="R4" s="4" t="s">
        <v>125</v>
      </c>
      <c r="S4" s="5" t="s">
        <v>126</v>
      </c>
      <c r="T4" s="9" t="s">
        <v>133</v>
      </c>
    </row>
    <row r="5" spans="1:21" ht="30" x14ac:dyDescent="0.25">
      <c r="A5" s="39">
        <v>1</v>
      </c>
      <c r="B5" s="40" t="s">
        <v>0</v>
      </c>
      <c r="C5" s="39">
        <v>1</v>
      </c>
      <c r="D5" s="40" t="s">
        <v>16</v>
      </c>
      <c r="E5" s="40" t="s">
        <v>68</v>
      </c>
      <c r="F5" s="39" t="s">
        <v>67</v>
      </c>
      <c r="G5" s="11"/>
      <c r="H5" s="11"/>
      <c r="I5" s="11"/>
      <c r="J5" s="11"/>
      <c r="K5" s="11"/>
      <c r="L5" s="12">
        <v>2720</v>
      </c>
      <c r="M5" s="13">
        <v>28868</v>
      </c>
      <c r="N5" s="13">
        <v>28868</v>
      </c>
      <c r="O5" s="14">
        <v>28868</v>
      </c>
      <c r="P5" s="15">
        <v>0</v>
      </c>
      <c r="Q5" s="14">
        <v>0</v>
      </c>
      <c r="R5" s="16">
        <f>M5/2720</f>
        <v>10.613235294117647</v>
      </c>
      <c r="S5" s="17" t="e">
        <f>Q5/P5</f>
        <v>#DIV/0!</v>
      </c>
      <c r="T5" s="18" t="e">
        <f>S5-R5</f>
        <v>#DIV/0!</v>
      </c>
      <c r="U5" t="e">
        <f>IF(S5&gt;=R5,"OK","NOOK")</f>
        <v>#DIV/0!</v>
      </c>
    </row>
    <row r="6" spans="1:21" ht="15" x14ac:dyDescent="0.25">
      <c r="A6" s="43"/>
      <c r="B6" s="44"/>
      <c r="C6" s="41">
        <v>2</v>
      </c>
      <c r="D6" s="42" t="s">
        <v>17</v>
      </c>
      <c r="E6" s="42" t="s">
        <v>68</v>
      </c>
      <c r="F6" s="41" t="s">
        <v>67</v>
      </c>
      <c r="G6" s="19"/>
      <c r="H6" s="19"/>
      <c r="I6" s="19"/>
      <c r="J6" s="19"/>
      <c r="K6" s="19"/>
      <c r="L6" s="21">
        <v>2720</v>
      </c>
      <c r="M6" s="22">
        <v>144291</v>
      </c>
      <c r="N6" s="22">
        <v>141791</v>
      </c>
      <c r="O6" s="23">
        <v>141791</v>
      </c>
      <c r="P6" s="24">
        <v>0</v>
      </c>
      <c r="Q6" s="23">
        <v>0</v>
      </c>
      <c r="R6" s="25">
        <f>M6/L6</f>
        <v>53.048161764705881</v>
      </c>
      <c r="S6" s="19" t="e">
        <f>Q6/P6</f>
        <v>#DIV/0!</v>
      </c>
      <c r="T6" s="26" t="e">
        <f>S6-R6</f>
        <v>#DIV/0!</v>
      </c>
      <c r="U6" t="e">
        <f t="shared" ref="U6:U50" si="0">IF(S6&gt;=R6,"OK","NOOK")</f>
        <v>#DIV/0!</v>
      </c>
    </row>
    <row r="7" spans="1:21" ht="30" x14ac:dyDescent="0.25">
      <c r="A7" s="59"/>
      <c r="B7" s="60"/>
      <c r="C7" s="41">
        <v>3</v>
      </c>
      <c r="D7" s="42" t="s">
        <v>18</v>
      </c>
      <c r="E7" s="42" t="s">
        <v>68</v>
      </c>
      <c r="F7" s="41" t="s">
        <v>67</v>
      </c>
      <c r="G7" s="19"/>
      <c r="H7" s="19"/>
      <c r="I7" s="19"/>
      <c r="J7" s="19"/>
      <c r="K7" s="19" t="s">
        <v>124</v>
      </c>
      <c r="L7" s="21">
        <v>2720</v>
      </c>
      <c r="M7" s="22">
        <v>63794</v>
      </c>
      <c r="N7" s="22">
        <v>63794</v>
      </c>
      <c r="O7" s="23">
        <v>63794</v>
      </c>
      <c r="P7" s="24">
        <v>0</v>
      </c>
      <c r="Q7" s="23">
        <v>0</v>
      </c>
      <c r="R7" s="25">
        <f>M7/L7</f>
        <v>23.453676470588235</v>
      </c>
      <c r="S7" s="19" t="e">
        <f>Q7/P7</f>
        <v>#DIV/0!</v>
      </c>
      <c r="T7" s="27" t="e">
        <f>S7-R7</f>
        <v>#DIV/0!</v>
      </c>
      <c r="U7" t="e">
        <f t="shared" si="0"/>
        <v>#DIV/0!</v>
      </c>
    </row>
    <row r="8" spans="1:21" x14ac:dyDescent="0.3">
      <c r="A8" s="59"/>
      <c r="B8" s="60"/>
      <c r="C8" s="41">
        <v>4</v>
      </c>
      <c r="D8" s="42" t="s">
        <v>19</v>
      </c>
      <c r="E8" s="42" t="s">
        <v>68</v>
      </c>
      <c r="F8" s="41" t="s">
        <v>67</v>
      </c>
      <c r="G8" s="19" t="s">
        <v>72</v>
      </c>
      <c r="H8" s="20" t="s">
        <v>71</v>
      </c>
      <c r="I8" s="19"/>
      <c r="J8" s="19"/>
      <c r="K8" s="19" t="s">
        <v>124</v>
      </c>
      <c r="L8" s="21">
        <v>2720</v>
      </c>
      <c r="M8" s="22">
        <v>40130</v>
      </c>
      <c r="N8" s="22">
        <v>40130</v>
      </c>
      <c r="O8" s="23">
        <v>40130</v>
      </c>
      <c r="P8" s="24">
        <v>0</v>
      </c>
      <c r="Q8" s="23">
        <v>0</v>
      </c>
      <c r="R8" s="25">
        <f>M8/L8</f>
        <v>14.753676470588236</v>
      </c>
      <c r="S8" s="19" t="e">
        <f>Q8/P8</f>
        <v>#DIV/0!</v>
      </c>
      <c r="T8" s="27" t="e">
        <f>S8-R8</f>
        <v>#DIV/0!</v>
      </c>
      <c r="U8" t="e">
        <f t="shared" si="0"/>
        <v>#DIV/0!</v>
      </c>
    </row>
    <row r="9" spans="1:21" x14ac:dyDescent="0.3">
      <c r="A9" s="59"/>
      <c r="B9" s="60"/>
      <c r="C9" s="41">
        <v>4</v>
      </c>
      <c r="D9" s="42" t="s">
        <v>19</v>
      </c>
      <c r="E9" s="42" t="s">
        <v>72</v>
      </c>
      <c r="F9" s="42" t="s">
        <v>134</v>
      </c>
      <c r="G9" s="19"/>
      <c r="H9" s="20"/>
      <c r="I9" s="19"/>
      <c r="J9" s="19"/>
      <c r="K9" s="19"/>
      <c r="L9" s="21" t="s">
        <v>138</v>
      </c>
      <c r="M9" s="22">
        <v>1859604</v>
      </c>
      <c r="N9" s="22">
        <v>1830588</v>
      </c>
      <c r="O9" s="23">
        <v>1830588</v>
      </c>
      <c r="P9" s="24"/>
      <c r="Q9" s="23"/>
      <c r="R9" s="25">
        <v>0.8</v>
      </c>
      <c r="S9" s="19" t="e">
        <f t="shared" ref="S9:S54" si="1">Q9/P9</f>
        <v>#DIV/0!</v>
      </c>
      <c r="T9" s="27" t="e">
        <f t="shared" ref="T9:T54" si="2">S9-R9</f>
        <v>#DIV/0!</v>
      </c>
      <c r="U9" t="e">
        <f t="shared" si="0"/>
        <v>#DIV/0!</v>
      </c>
    </row>
    <row r="10" spans="1:21" ht="30" customHeight="1" x14ac:dyDescent="0.25">
      <c r="A10" s="59"/>
      <c r="B10" s="60"/>
      <c r="C10" s="41">
        <v>5</v>
      </c>
      <c r="D10" s="42" t="s">
        <v>20</v>
      </c>
      <c r="E10" s="42" t="s">
        <v>68</v>
      </c>
      <c r="F10" s="41" t="s">
        <v>67</v>
      </c>
      <c r="G10" s="20" t="s">
        <v>73</v>
      </c>
      <c r="H10" s="20" t="s">
        <v>74</v>
      </c>
      <c r="I10" s="19"/>
      <c r="J10" s="19"/>
      <c r="K10" s="19" t="s">
        <v>124</v>
      </c>
      <c r="L10" s="21">
        <v>2720</v>
      </c>
      <c r="M10" s="22">
        <v>15150</v>
      </c>
      <c r="N10" s="22">
        <v>15266</v>
      </c>
      <c r="O10" s="23">
        <v>15323</v>
      </c>
      <c r="P10" s="24">
        <v>0</v>
      </c>
      <c r="Q10" s="23">
        <v>0</v>
      </c>
      <c r="R10" s="25">
        <f t="shared" ref="R10:R54" si="3">M10/L10</f>
        <v>5.569852941176471</v>
      </c>
      <c r="S10" s="19" t="e">
        <f t="shared" si="1"/>
        <v>#DIV/0!</v>
      </c>
      <c r="T10" s="27" t="e">
        <f t="shared" si="2"/>
        <v>#DIV/0!</v>
      </c>
      <c r="U10" t="e">
        <f t="shared" si="0"/>
        <v>#DIV/0!</v>
      </c>
    </row>
    <row r="11" spans="1:21" ht="30" customHeight="1" x14ac:dyDescent="0.25">
      <c r="A11" s="59"/>
      <c r="B11" s="60"/>
      <c r="C11" s="41">
        <v>5</v>
      </c>
      <c r="D11" s="42" t="s">
        <v>20</v>
      </c>
      <c r="E11" s="42" t="s">
        <v>73</v>
      </c>
      <c r="F11" s="42" t="s">
        <v>74</v>
      </c>
      <c r="G11" s="20"/>
      <c r="H11" s="20"/>
      <c r="I11" s="19"/>
      <c r="J11" s="19"/>
      <c r="K11" s="19"/>
      <c r="L11" s="31">
        <v>11000</v>
      </c>
      <c r="M11" s="22">
        <v>15150</v>
      </c>
      <c r="N11" s="22">
        <v>15266</v>
      </c>
      <c r="O11" s="23">
        <v>15323</v>
      </c>
      <c r="P11" s="24"/>
      <c r="Q11" s="23">
        <f>Q10</f>
        <v>0</v>
      </c>
      <c r="R11" s="25">
        <f>L11/M11*100</f>
        <v>72.60726072607261</v>
      </c>
      <c r="S11" s="19" t="e">
        <f>P11/Q11*100</f>
        <v>#DIV/0!</v>
      </c>
      <c r="T11" s="27" t="e">
        <f t="shared" si="2"/>
        <v>#DIV/0!</v>
      </c>
      <c r="U11" t="e">
        <f t="shared" si="0"/>
        <v>#DIV/0!</v>
      </c>
    </row>
    <row r="12" spans="1:21" ht="33.75" customHeight="1" x14ac:dyDescent="0.25">
      <c r="A12" s="59"/>
      <c r="B12" s="60"/>
      <c r="C12" s="41">
        <v>6</v>
      </c>
      <c r="D12" s="42" t="s">
        <v>21</v>
      </c>
      <c r="E12" s="42" t="s">
        <v>68</v>
      </c>
      <c r="F12" s="41" t="s">
        <v>67</v>
      </c>
      <c r="G12" s="19" t="s">
        <v>76</v>
      </c>
      <c r="H12" s="19"/>
      <c r="I12" s="19" t="s">
        <v>77</v>
      </c>
      <c r="J12" s="19" t="s">
        <v>78</v>
      </c>
      <c r="K12" s="19" t="s">
        <v>124</v>
      </c>
      <c r="L12" s="21">
        <v>2720</v>
      </c>
      <c r="M12" s="22">
        <v>91253</v>
      </c>
      <c r="N12" s="22">
        <v>91401</v>
      </c>
      <c r="O12" s="23">
        <v>91401</v>
      </c>
      <c r="P12" s="24">
        <v>0</v>
      </c>
      <c r="Q12" s="23">
        <v>0</v>
      </c>
      <c r="R12" s="25">
        <f t="shared" si="3"/>
        <v>33.548897058823528</v>
      </c>
      <c r="S12" s="19" t="e">
        <f t="shared" si="1"/>
        <v>#DIV/0!</v>
      </c>
      <c r="T12" s="27" t="e">
        <f t="shared" si="2"/>
        <v>#DIV/0!</v>
      </c>
      <c r="U12" t="e">
        <f t="shared" si="0"/>
        <v>#DIV/0!</v>
      </c>
    </row>
    <row r="13" spans="1:21" ht="33.75" customHeight="1" x14ac:dyDescent="0.25">
      <c r="A13" s="59"/>
      <c r="B13" s="60"/>
      <c r="C13" s="41">
        <v>6</v>
      </c>
      <c r="D13" s="42" t="s">
        <v>21</v>
      </c>
      <c r="E13" s="42" t="s">
        <v>76</v>
      </c>
      <c r="F13" s="41" t="s">
        <v>76</v>
      </c>
      <c r="G13" s="19"/>
      <c r="H13" s="19"/>
      <c r="I13" s="19"/>
      <c r="J13" s="19"/>
      <c r="K13" s="19"/>
      <c r="L13" s="32"/>
      <c r="M13" s="22">
        <v>35000</v>
      </c>
      <c r="N13" s="22">
        <v>40000</v>
      </c>
      <c r="O13" s="23">
        <v>20000</v>
      </c>
      <c r="P13" s="30"/>
      <c r="Q13" s="23">
        <v>0</v>
      </c>
      <c r="R13" s="25">
        <f>M13</f>
        <v>35000</v>
      </c>
      <c r="S13" s="33">
        <f>Q13</f>
        <v>0</v>
      </c>
      <c r="T13" s="27">
        <f t="shared" si="2"/>
        <v>-35000</v>
      </c>
      <c r="U13" t="str">
        <f t="shared" si="0"/>
        <v>NOOK</v>
      </c>
    </row>
    <row r="14" spans="1:21" ht="33.75" customHeight="1" x14ac:dyDescent="0.3">
      <c r="A14" s="59"/>
      <c r="B14" s="60"/>
      <c r="C14" s="41">
        <v>6</v>
      </c>
      <c r="D14" s="42" t="s">
        <v>21</v>
      </c>
      <c r="E14" s="42" t="s">
        <v>77</v>
      </c>
      <c r="F14" s="41" t="s">
        <v>78</v>
      </c>
      <c r="G14" s="19"/>
      <c r="H14" s="19"/>
      <c r="I14" s="19"/>
      <c r="J14" s="19"/>
      <c r="K14" s="19"/>
      <c r="L14" s="65">
        <v>119</v>
      </c>
      <c r="M14" s="28"/>
      <c r="N14" s="28"/>
      <c r="O14" s="29"/>
      <c r="P14" s="24">
        <v>0</v>
      </c>
      <c r="Q14" s="29"/>
      <c r="R14" s="25">
        <f>L14</f>
        <v>119</v>
      </c>
      <c r="S14" s="33">
        <f>P14</f>
        <v>0</v>
      </c>
      <c r="T14" s="27">
        <f t="shared" si="2"/>
        <v>-119</v>
      </c>
      <c r="U14" t="str">
        <f t="shared" si="0"/>
        <v>NOOK</v>
      </c>
    </row>
    <row r="15" spans="1:21" ht="30" customHeight="1" x14ac:dyDescent="0.3">
      <c r="A15" s="59"/>
      <c r="B15" s="60"/>
      <c r="C15" s="41">
        <v>7</v>
      </c>
      <c r="D15" s="42" t="s">
        <v>143</v>
      </c>
      <c r="E15" s="42" t="s">
        <v>68</v>
      </c>
      <c r="F15" s="41" t="s">
        <v>67</v>
      </c>
      <c r="G15" s="19" t="s">
        <v>81</v>
      </c>
      <c r="H15" s="20" t="s">
        <v>82</v>
      </c>
      <c r="I15" s="19"/>
      <c r="J15" s="19"/>
      <c r="K15" s="19" t="s">
        <v>124</v>
      </c>
      <c r="L15" s="21">
        <v>2720</v>
      </c>
      <c r="M15" s="22">
        <v>44890</v>
      </c>
      <c r="N15" s="22">
        <v>31690</v>
      </c>
      <c r="O15" s="23">
        <v>31690</v>
      </c>
      <c r="P15" s="24">
        <v>0</v>
      </c>
      <c r="Q15" s="23">
        <v>0</v>
      </c>
      <c r="R15" s="25">
        <f t="shared" si="3"/>
        <v>16.503676470588236</v>
      </c>
      <c r="S15" s="19" t="e">
        <f t="shared" si="1"/>
        <v>#DIV/0!</v>
      </c>
      <c r="T15" s="27" t="e">
        <f t="shared" si="2"/>
        <v>#DIV/0!</v>
      </c>
      <c r="U15" t="e">
        <f t="shared" si="0"/>
        <v>#DIV/0!</v>
      </c>
    </row>
    <row r="16" spans="1:21" ht="42.75" customHeight="1" x14ac:dyDescent="0.3">
      <c r="A16" s="59"/>
      <c r="B16" s="60"/>
      <c r="C16" s="41">
        <v>7</v>
      </c>
      <c r="D16" s="42" t="s">
        <v>143</v>
      </c>
      <c r="E16" s="42" t="s">
        <v>81</v>
      </c>
      <c r="F16" s="42" t="s">
        <v>142</v>
      </c>
      <c r="G16" s="19"/>
      <c r="H16" s="20"/>
      <c r="I16" s="19"/>
      <c r="J16" s="19"/>
      <c r="K16" s="19"/>
      <c r="L16" s="65">
        <f>372+201+151+218+20</f>
        <v>962</v>
      </c>
      <c r="M16" s="22">
        <v>44890</v>
      </c>
      <c r="N16" s="22">
        <v>31690</v>
      </c>
      <c r="O16" s="23">
        <v>31690</v>
      </c>
      <c r="P16" s="24">
        <v>0</v>
      </c>
      <c r="Q16" s="23">
        <v>0</v>
      </c>
      <c r="R16" s="25">
        <f t="shared" si="3"/>
        <v>46.663201663201662</v>
      </c>
      <c r="S16" s="19" t="e">
        <f t="shared" si="1"/>
        <v>#DIV/0!</v>
      </c>
      <c r="T16" s="27" t="e">
        <f t="shared" si="2"/>
        <v>#DIV/0!</v>
      </c>
      <c r="U16" t="e">
        <f t="shared" si="0"/>
        <v>#DIV/0!</v>
      </c>
    </row>
    <row r="17" spans="1:21" x14ac:dyDescent="0.3">
      <c r="A17" s="59"/>
      <c r="B17" s="60"/>
      <c r="C17" s="41">
        <v>8</v>
      </c>
      <c r="D17" s="42" t="s">
        <v>22</v>
      </c>
      <c r="E17" s="42" t="s">
        <v>68</v>
      </c>
      <c r="F17" s="41" t="s">
        <v>67</v>
      </c>
      <c r="G17" s="19" t="s">
        <v>84</v>
      </c>
      <c r="H17" s="20" t="s">
        <v>83</v>
      </c>
      <c r="I17" s="19"/>
      <c r="J17" s="19"/>
      <c r="K17" s="19" t="s">
        <v>124</v>
      </c>
      <c r="L17" s="21">
        <v>2720</v>
      </c>
      <c r="M17" s="22">
        <v>16770</v>
      </c>
      <c r="N17" s="22">
        <v>15600</v>
      </c>
      <c r="O17" s="23">
        <v>15600</v>
      </c>
      <c r="P17" s="24">
        <v>0</v>
      </c>
      <c r="Q17" s="23">
        <v>0</v>
      </c>
      <c r="R17" s="25">
        <f t="shared" si="3"/>
        <v>6.1654411764705879</v>
      </c>
      <c r="S17" s="19" t="e">
        <f t="shared" si="1"/>
        <v>#DIV/0!</v>
      </c>
      <c r="T17" s="27" t="e">
        <f t="shared" si="2"/>
        <v>#DIV/0!</v>
      </c>
      <c r="U17" t="e">
        <f t="shared" si="0"/>
        <v>#DIV/0!</v>
      </c>
    </row>
    <row r="18" spans="1:21" ht="28.8" x14ac:dyDescent="0.3">
      <c r="A18" s="59"/>
      <c r="B18" s="60"/>
      <c r="C18" s="41">
        <v>8</v>
      </c>
      <c r="D18" s="42" t="s">
        <v>22</v>
      </c>
      <c r="E18" s="42" t="s">
        <v>84</v>
      </c>
      <c r="F18" s="42" t="s">
        <v>83</v>
      </c>
      <c r="G18" s="19"/>
      <c r="H18" s="20"/>
      <c r="I18" s="19"/>
      <c r="J18" s="19"/>
      <c r="K18" s="19"/>
      <c r="L18" s="21">
        <v>12</v>
      </c>
      <c r="M18" s="22">
        <v>16770</v>
      </c>
      <c r="N18" s="22">
        <v>15600</v>
      </c>
      <c r="O18" s="23">
        <v>15600</v>
      </c>
      <c r="P18" s="24">
        <v>0</v>
      </c>
      <c r="Q18" s="23">
        <v>0</v>
      </c>
      <c r="R18" s="25">
        <f t="shared" si="3"/>
        <v>1397.5</v>
      </c>
      <c r="S18" s="19" t="e">
        <f t="shared" si="1"/>
        <v>#DIV/0!</v>
      </c>
      <c r="T18" s="27" t="e">
        <f t="shared" si="2"/>
        <v>#DIV/0!</v>
      </c>
      <c r="U18" t="e">
        <f t="shared" si="0"/>
        <v>#DIV/0!</v>
      </c>
    </row>
    <row r="19" spans="1:21" x14ac:dyDescent="0.3">
      <c r="A19" s="59"/>
      <c r="B19" s="60"/>
      <c r="C19" s="41">
        <v>10</v>
      </c>
      <c r="D19" s="42" t="s">
        <v>23</v>
      </c>
      <c r="E19" s="42" t="s">
        <v>68</v>
      </c>
      <c r="F19" s="41" t="s">
        <v>67</v>
      </c>
      <c r="G19" s="19" t="s">
        <v>85</v>
      </c>
      <c r="H19" s="20" t="s">
        <v>86</v>
      </c>
      <c r="I19" s="19"/>
      <c r="J19" s="19"/>
      <c r="K19" s="19" t="s">
        <v>124</v>
      </c>
      <c r="L19" s="21">
        <v>2720</v>
      </c>
      <c r="M19" s="22"/>
      <c r="N19" s="22"/>
      <c r="O19" s="23"/>
      <c r="P19" s="24"/>
      <c r="Q19" s="23"/>
      <c r="R19" s="25">
        <f t="shared" si="3"/>
        <v>0</v>
      </c>
      <c r="S19" s="19" t="e">
        <f t="shared" si="1"/>
        <v>#DIV/0!</v>
      </c>
      <c r="T19" s="27" t="e">
        <f t="shared" si="2"/>
        <v>#DIV/0!</v>
      </c>
      <c r="U19" t="e">
        <f t="shared" si="0"/>
        <v>#DIV/0!</v>
      </c>
    </row>
    <row r="20" spans="1:21" x14ac:dyDescent="0.3">
      <c r="A20" s="59"/>
      <c r="B20" s="60"/>
      <c r="C20" s="41">
        <v>10</v>
      </c>
      <c r="D20" s="42" t="s">
        <v>23</v>
      </c>
      <c r="E20" s="42" t="s">
        <v>85</v>
      </c>
      <c r="F20" s="42" t="s">
        <v>86</v>
      </c>
      <c r="G20" s="19"/>
      <c r="H20" s="20"/>
      <c r="I20" s="19"/>
      <c r="J20" s="19"/>
      <c r="K20" s="19"/>
      <c r="L20" s="21">
        <v>143</v>
      </c>
      <c r="M20" s="22">
        <v>84120.4</v>
      </c>
      <c r="N20" s="22">
        <v>43402</v>
      </c>
      <c r="O20" s="23">
        <v>43402</v>
      </c>
      <c r="P20" s="24">
        <v>0</v>
      </c>
      <c r="Q20" s="23">
        <v>0</v>
      </c>
      <c r="R20" s="25">
        <f t="shared" si="3"/>
        <v>588.25454545454545</v>
      </c>
      <c r="S20" s="19" t="e">
        <f t="shared" si="1"/>
        <v>#DIV/0!</v>
      </c>
      <c r="T20" s="27" t="e">
        <f t="shared" si="2"/>
        <v>#DIV/0!</v>
      </c>
      <c r="U20" t="e">
        <f t="shared" si="0"/>
        <v>#DIV/0!</v>
      </c>
    </row>
    <row r="21" spans="1:21" ht="27.75" customHeight="1" x14ac:dyDescent="0.3">
      <c r="A21" s="59"/>
      <c r="B21" s="60"/>
      <c r="C21" s="41">
        <v>11</v>
      </c>
      <c r="D21" s="42" t="s">
        <v>24</v>
      </c>
      <c r="E21" s="42" t="s">
        <v>68</v>
      </c>
      <c r="F21" s="41" t="s">
        <v>67</v>
      </c>
      <c r="G21" s="19" t="s">
        <v>87</v>
      </c>
      <c r="H21" s="20" t="s">
        <v>88</v>
      </c>
      <c r="I21" s="19"/>
      <c r="J21" s="19"/>
      <c r="K21" s="19"/>
      <c r="L21" s="21">
        <v>2720</v>
      </c>
      <c r="M21" s="22">
        <v>75640</v>
      </c>
      <c r="N21" s="22">
        <v>68542</v>
      </c>
      <c r="O21" s="23">
        <v>67693</v>
      </c>
      <c r="P21" s="24">
        <v>0</v>
      </c>
      <c r="Q21" s="23">
        <v>0</v>
      </c>
      <c r="R21" s="25">
        <f t="shared" si="3"/>
        <v>27.808823529411764</v>
      </c>
      <c r="S21" s="19" t="e">
        <f t="shared" si="1"/>
        <v>#DIV/0!</v>
      </c>
      <c r="T21" s="27" t="e">
        <f t="shared" si="2"/>
        <v>#DIV/0!</v>
      </c>
      <c r="U21" t="e">
        <f t="shared" si="0"/>
        <v>#DIV/0!</v>
      </c>
    </row>
    <row r="22" spans="1:21" ht="27.75" customHeight="1" x14ac:dyDescent="0.3">
      <c r="A22" s="39"/>
      <c r="B22" s="40"/>
      <c r="C22" s="41"/>
      <c r="D22" s="42"/>
      <c r="E22" s="42" t="s">
        <v>87</v>
      </c>
      <c r="F22" s="42" t="s">
        <v>88</v>
      </c>
      <c r="G22" s="19"/>
      <c r="H22" s="20"/>
      <c r="I22" s="19"/>
      <c r="J22" s="19"/>
      <c r="K22" s="19"/>
      <c r="L22" s="32"/>
      <c r="M22" s="22">
        <v>1000</v>
      </c>
      <c r="N22" s="22">
        <v>1000</v>
      </c>
      <c r="O22" s="23">
        <v>1000</v>
      </c>
      <c r="P22" s="30">
        <v>0</v>
      </c>
      <c r="Q22" s="23">
        <v>0</v>
      </c>
      <c r="R22" s="25">
        <v>1000</v>
      </c>
      <c r="S22" s="33">
        <f>Q22</f>
        <v>0</v>
      </c>
      <c r="T22" s="27">
        <f t="shared" si="2"/>
        <v>-1000</v>
      </c>
      <c r="U22" t="str">
        <f t="shared" si="0"/>
        <v>NOOK</v>
      </c>
    </row>
    <row r="23" spans="1:21" ht="25.5" customHeight="1" x14ac:dyDescent="0.3">
      <c r="A23" s="41">
        <v>2</v>
      </c>
      <c r="B23" s="42" t="s">
        <v>1</v>
      </c>
      <c r="C23" s="41">
        <v>1</v>
      </c>
      <c r="D23" s="45" t="s">
        <v>25</v>
      </c>
      <c r="E23" s="45" t="s">
        <v>68</v>
      </c>
      <c r="F23" s="46" t="s">
        <v>67</v>
      </c>
      <c r="G23" s="19"/>
      <c r="H23" s="19"/>
      <c r="I23" s="19"/>
      <c r="J23" s="19"/>
      <c r="K23" s="19"/>
      <c r="L23" s="32"/>
      <c r="M23" s="28"/>
      <c r="N23" s="28"/>
      <c r="O23" s="29"/>
      <c r="P23" s="30"/>
      <c r="Q23" s="29"/>
      <c r="R23" s="34" t="e">
        <f t="shared" si="3"/>
        <v>#DIV/0!</v>
      </c>
      <c r="S23" s="35" t="e">
        <f t="shared" si="1"/>
        <v>#DIV/0!</v>
      </c>
      <c r="T23" s="36" t="e">
        <f t="shared" si="2"/>
        <v>#DIV/0!</v>
      </c>
      <c r="U23" t="e">
        <f t="shared" si="0"/>
        <v>#DIV/0!</v>
      </c>
    </row>
    <row r="24" spans="1:21" ht="25.5" customHeight="1" x14ac:dyDescent="0.3">
      <c r="A24" s="41"/>
      <c r="B24" s="42"/>
      <c r="C24" s="41">
        <v>2</v>
      </c>
      <c r="D24" s="45" t="s">
        <v>26</v>
      </c>
      <c r="E24" s="45" t="s">
        <v>68</v>
      </c>
      <c r="F24" s="46" t="s">
        <v>67</v>
      </c>
      <c r="G24" s="19"/>
      <c r="H24" s="19"/>
      <c r="I24" s="19"/>
      <c r="J24" s="19"/>
      <c r="K24" s="19"/>
      <c r="L24" s="32"/>
      <c r="M24" s="28"/>
      <c r="N24" s="28"/>
      <c r="O24" s="29"/>
      <c r="P24" s="30"/>
      <c r="Q24" s="29"/>
      <c r="R24" s="34" t="e">
        <f t="shared" si="3"/>
        <v>#DIV/0!</v>
      </c>
      <c r="S24" s="35" t="e">
        <f t="shared" si="1"/>
        <v>#DIV/0!</v>
      </c>
      <c r="T24" s="36" t="e">
        <f t="shared" si="2"/>
        <v>#DIV/0!</v>
      </c>
      <c r="U24" t="e">
        <f t="shared" si="0"/>
        <v>#DIV/0!</v>
      </c>
    </row>
    <row r="25" spans="1:21" x14ac:dyDescent="0.3">
      <c r="A25" s="41">
        <v>3</v>
      </c>
      <c r="B25" s="42" t="s">
        <v>2</v>
      </c>
      <c r="C25" s="41">
        <v>1</v>
      </c>
      <c r="D25" s="42" t="s">
        <v>27</v>
      </c>
      <c r="E25" s="42" t="s">
        <v>68</v>
      </c>
      <c r="F25" s="41" t="s">
        <v>67</v>
      </c>
      <c r="G25" s="19" t="s">
        <v>89</v>
      </c>
      <c r="H25" s="20" t="s">
        <v>90</v>
      </c>
      <c r="I25" s="19" t="s">
        <v>92</v>
      </c>
      <c r="J25" s="20" t="s">
        <v>91</v>
      </c>
      <c r="K25" s="19" t="s">
        <v>124</v>
      </c>
      <c r="L25" s="21">
        <v>2720</v>
      </c>
      <c r="M25" s="22">
        <v>43105</v>
      </c>
      <c r="N25" s="22">
        <v>43105</v>
      </c>
      <c r="O25" s="23">
        <v>43105</v>
      </c>
      <c r="P25" s="24">
        <v>0</v>
      </c>
      <c r="Q25" s="23">
        <v>0</v>
      </c>
      <c r="R25" s="25">
        <f t="shared" si="3"/>
        <v>15.847426470588236</v>
      </c>
      <c r="S25" s="19" t="e">
        <f t="shared" si="1"/>
        <v>#DIV/0!</v>
      </c>
      <c r="T25" s="27" t="e">
        <f t="shared" si="2"/>
        <v>#DIV/0!</v>
      </c>
      <c r="U25" t="e">
        <f t="shared" si="0"/>
        <v>#DIV/0!</v>
      </c>
    </row>
    <row r="26" spans="1:21" x14ac:dyDescent="0.3">
      <c r="A26" s="43"/>
      <c r="B26" s="44"/>
      <c r="C26" s="41">
        <v>1</v>
      </c>
      <c r="D26" s="42" t="s">
        <v>27</v>
      </c>
      <c r="E26" s="42" t="s">
        <v>89</v>
      </c>
      <c r="F26" s="42" t="s">
        <v>90</v>
      </c>
      <c r="G26" s="19"/>
      <c r="H26" s="20"/>
      <c r="I26" s="19"/>
      <c r="J26" s="20"/>
      <c r="K26" s="19"/>
      <c r="L26" s="65">
        <v>11</v>
      </c>
      <c r="M26" s="28"/>
      <c r="N26" s="28"/>
      <c r="O26" s="29"/>
      <c r="P26" s="24">
        <v>0</v>
      </c>
      <c r="Q26" s="29"/>
      <c r="R26" s="25">
        <f>L26</f>
        <v>11</v>
      </c>
      <c r="S26" s="33">
        <v>0</v>
      </c>
      <c r="T26" s="27">
        <f t="shared" si="2"/>
        <v>-11</v>
      </c>
      <c r="U26" t="str">
        <f t="shared" si="0"/>
        <v>NOOK</v>
      </c>
    </row>
    <row r="27" spans="1:21" x14ac:dyDescent="0.3">
      <c r="A27" s="59"/>
      <c r="B27" s="60"/>
      <c r="C27" s="41">
        <v>1</v>
      </c>
      <c r="D27" s="42" t="s">
        <v>27</v>
      </c>
      <c r="E27" s="42" t="s">
        <v>92</v>
      </c>
      <c r="F27" s="42" t="s">
        <v>91</v>
      </c>
      <c r="G27" s="19"/>
      <c r="H27" s="20"/>
      <c r="I27" s="19"/>
      <c r="J27" s="20"/>
      <c r="K27" s="19"/>
      <c r="L27" s="65">
        <v>1440</v>
      </c>
      <c r="M27" s="28"/>
      <c r="N27" s="28"/>
      <c r="O27" s="29"/>
      <c r="P27" s="24">
        <v>0</v>
      </c>
      <c r="Q27" s="29"/>
      <c r="R27" s="25">
        <f>L27</f>
        <v>1440</v>
      </c>
      <c r="S27" s="33">
        <f>P27</f>
        <v>0</v>
      </c>
      <c r="T27" s="27">
        <f t="shared" si="2"/>
        <v>-1440</v>
      </c>
      <c r="U27" t="str">
        <f t="shared" si="0"/>
        <v>NOOK</v>
      </c>
    </row>
    <row r="28" spans="1:21" x14ac:dyDescent="0.3">
      <c r="A28" s="59"/>
      <c r="B28" s="60"/>
      <c r="C28" s="41">
        <v>2</v>
      </c>
      <c r="D28" s="42" t="s">
        <v>28</v>
      </c>
      <c r="E28" s="42" t="s">
        <v>68</v>
      </c>
      <c r="F28" s="41" t="s">
        <v>67</v>
      </c>
      <c r="G28" s="19" t="s">
        <v>93</v>
      </c>
      <c r="H28" s="20" t="s">
        <v>94</v>
      </c>
      <c r="I28" s="19"/>
      <c r="J28" s="19"/>
      <c r="K28" s="19"/>
      <c r="L28" s="21">
        <v>2720</v>
      </c>
      <c r="M28" s="22">
        <v>400</v>
      </c>
      <c r="N28" s="22">
        <v>400</v>
      </c>
      <c r="O28" s="23">
        <v>400</v>
      </c>
      <c r="P28" s="24">
        <v>0</v>
      </c>
      <c r="Q28" s="23">
        <v>0</v>
      </c>
      <c r="R28" s="25">
        <f t="shared" si="3"/>
        <v>0.14705882352941177</v>
      </c>
      <c r="S28" s="19" t="e">
        <f t="shared" si="1"/>
        <v>#DIV/0!</v>
      </c>
      <c r="T28" s="27" t="e">
        <f t="shared" si="2"/>
        <v>#DIV/0!</v>
      </c>
      <c r="U28" t="e">
        <f t="shared" si="0"/>
        <v>#DIV/0!</v>
      </c>
    </row>
    <row r="29" spans="1:21" x14ac:dyDescent="0.3">
      <c r="A29" s="39"/>
      <c r="B29" s="40"/>
      <c r="C29" s="41">
        <v>2</v>
      </c>
      <c r="D29" s="45" t="s">
        <v>28</v>
      </c>
      <c r="E29" s="45" t="s">
        <v>93</v>
      </c>
      <c r="F29" s="45" t="s">
        <v>94</v>
      </c>
      <c r="G29" s="19"/>
      <c r="H29" s="20"/>
      <c r="I29" s="19"/>
      <c r="J29" s="19"/>
      <c r="K29" s="19"/>
      <c r="L29" s="32"/>
      <c r="M29" s="28"/>
      <c r="N29" s="28"/>
      <c r="O29" s="29"/>
      <c r="P29" s="30"/>
      <c r="Q29" s="29"/>
      <c r="R29" s="34" t="e">
        <f t="shared" si="3"/>
        <v>#DIV/0!</v>
      </c>
      <c r="S29" s="35" t="e">
        <f t="shared" si="1"/>
        <v>#DIV/0!</v>
      </c>
      <c r="T29" s="36" t="e">
        <f t="shared" si="2"/>
        <v>#DIV/0!</v>
      </c>
      <c r="U29" t="e">
        <f t="shared" si="0"/>
        <v>#DIV/0!</v>
      </c>
    </row>
    <row r="30" spans="1:21" ht="28.8" x14ac:dyDescent="0.3">
      <c r="A30" s="41">
        <v>4</v>
      </c>
      <c r="B30" s="42" t="s">
        <v>3</v>
      </c>
      <c r="C30" s="41">
        <v>1</v>
      </c>
      <c r="D30" s="42" t="s">
        <v>29</v>
      </c>
      <c r="E30" s="42" t="s">
        <v>68</v>
      </c>
      <c r="F30" s="41" t="s">
        <v>67</v>
      </c>
      <c r="G30" s="19" t="s">
        <v>95</v>
      </c>
      <c r="H30" s="20" t="s">
        <v>96</v>
      </c>
      <c r="I30" s="19"/>
      <c r="J30" s="19"/>
      <c r="K30" s="19" t="s">
        <v>124</v>
      </c>
      <c r="L30" s="21">
        <v>2720</v>
      </c>
      <c r="M30" s="22">
        <v>20650</v>
      </c>
      <c r="N30" s="22">
        <v>20925</v>
      </c>
      <c r="O30" s="23">
        <v>21062</v>
      </c>
      <c r="P30" s="24">
        <v>0</v>
      </c>
      <c r="Q30" s="23">
        <v>0</v>
      </c>
      <c r="R30" s="25">
        <f t="shared" si="3"/>
        <v>7.5919117647058822</v>
      </c>
      <c r="S30" s="19" t="e">
        <f t="shared" si="1"/>
        <v>#DIV/0!</v>
      </c>
      <c r="T30" s="27" t="e">
        <f t="shared" si="2"/>
        <v>#DIV/0!</v>
      </c>
      <c r="U30" t="e">
        <f t="shared" si="0"/>
        <v>#DIV/0!</v>
      </c>
    </row>
    <row r="31" spans="1:21" x14ac:dyDescent="0.3">
      <c r="A31" s="43"/>
      <c r="B31" s="44"/>
      <c r="C31" s="41">
        <v>1</v>
      </c>
      <c r="D31" s="42" t="s">
        <v>29</v>
      </c>
      <c r="E31" s="42" t="s">
        <v>95</v>
      </c>
      <c r="F31" s="42" t="s">
        <v>96</v>
      </c>
      <c r="G31" s="19"/>
      <c r="H31" s="20"/>
      <c r="I31" s="19"/>
      <c r="J31" s="19"/>
      <c r="K31" s="19"/>
      <c r="L31" s="65">
        <v>73</v>
      </c>
      <c r="M31" s="22">
        <v>20650</v>
      </c>
      <c r="N31" s="22">
        <v>20925</v>
      </c>
      <c r="O31" s="23">
        <v>21062</v>
      </c>
      <c r="P31" s="24">
        <v>0</v>
      </c>
      <c r="Q31" s="23">
        <v>0</v>
      </c>
      <c r="R31" s="25">
        <f t="shared" si="3"/>
        <v>282.8767123287671</v>
      </c>
      <c r="S31" s="19" t="e">
        <f t="shared" si="1"/>
        <v>#DIV/0!</v>
      </c>
      <c r="T31" s="27" t="e">
        <f t="shared" si="2"/>
        <v>#DIV/0!</v>
      </c>
      <c r="U31" t="e">
        <f t="shared" si="0"/>
        <v>#DIV/0!</v>
      </c>
    </row>
    <row r="32" spans="1:21" x14ac:dyDescent="0.3">
      <c r="A32" s="59"/>
      <c r="B32" s="60"/>
      <c r="C32" s="41">
        <v>2</v>
      </c>
      <c r="D32" s="42" t="s">
        <v>30</v>
      </c>
      <c r="E32" s="42" t="s">
        <v>68</v>
      </c>
      <c r="F32" s="41" t="s">
        <v>67</v>
      </c>
      <c r="G32" s="19" t="s">
        <v>97</v>
      </c>
      <c r="H32" s="20" t="s">
        <v>98</v>
      </c>
      <c r="I32" s="19"/>
      <c r="J32" s="19"/>
      <c r="K32" s="19" t="s">
        <v>124</v>
      </c>
      <c r="L32" s="21">
        <v>2720</v>
      </c>
      <c r="M32" s="22">
        <v>85900</v>
      </c>
      <c r="N32" s="22">
        <v>86736</v>
      </c>
      <c r="O32" s="23">
        <v>87254</v>
      </c>
      <c r="P32" s="24">
        <v>0</v>
      </c>
      <c r="Q32" s="23">
        <v>0</v>
      </c>
      <c r="R32" s="25">
        <f t="shared" si="3"/>
        <v>31.580882352941178</v>
      </c>
      <c r="S32" s="19" t="e">
        <f t="shared" si="1"/>
        <v>#DIV/0!</v>
      </c>
      <c r="T32" s="27" t="e">
        <f t="shared" si="2"/>
        <v>#DIV/0!</v>
      </c>
      <c r="U32" t="e">
        <f t="shared" si="0"/>
        <v>#DIV/0!</v>
      </c>
    </row>
    <row r="33" spans="1:21" ht="28.8" x14ac:dyDescent="0.3">
      <c r="A33" s="59"/>
      <c r="B33" s="60"/>
      <c r="C33" s="41">
        <v>2</v>
      </c>
      <c r="D33" s="42" t="s">
        <v>30</v>
      </c>
      <c r="E33" s="42" t="s">
        <v>97</v>
      </c>
      <c r="F33" s="42" t="s">
        <v>98</v>
      </c>
      <c r="G33" s="19"/>
      <c r="H33" s="20"/>
      <c r="I33" s="19"/>
      <c r="J33" s="19"/>
      <c r="K33" s="19"/>
      <c r="L33" s="65">
        <v>255</v>
      </c>
      <c r="M33" s="22">
        <v>85900</v>
      </c>
      <c r="N33" s="22">
        <v>86736</v>
      </c>
      <c r="O33" s="23">
        <v>87254</v>
      </c>
      <c r="P33" s="24">
        <v>0</v>
      </c>
      <c r="Q33" s="23">
        <v>0</v>
      </c>
      <c r="R33" s="25">
        <f t="shared" si="3"/>
        <v>336.86274509803923</v>
      </c>
      <c r="S33" s="19" t="e">
        <f t="shared" si="1"/>
        <v>#DIV/0!</v>
      </c>
      <c r="T33" s="27" t="e">
        <f t="shared" si="2"/>
        <v>#DIV/0!</v>
      </c>
      <c r="U33" t="e">
        <f t="shared" si="0"/>
        <v>#DIV/0!</v>
      </c>
    </row>
    <row r="34" spans="1:21" x14ac:dyDescent="0.3">
      <c r="A34" s="59"/>
      <c r="B34" s="60"/>
      <c r="C34" s="41">
        <v>4</v>
      </c>
      <c r="D34" s="42" t="s">
        <v>31</v>
      </c>
      <c r="E34" s="42" t="s">
        <v>68</v>
      </c>
      <c r="F34" s="41" t="s">
        <v>67</v>
      </c>
      <c r="G34" s="19"/>
      <c r="H34" s="19"/>
      <c r="I34" s="19"/>
      <c r="J34" s="19"/>
      <c r="K34" s="19"/>
      <c r="L34" s="21">
        <v>2720</v>
      </c>
      <c r="M34" s="22">
        <v>1800</v>
      </c>
      <c r="N34" s="22">
        <v>1800</v>
      </c>
      <c r="O34" s="23">
        <v>1800</v>
      </c>
      <c r="P34" s="24">
        <v>0</v>
      </c>
      <c r="Q34" s="23">
        <v>0</v>
      </c>
      <c r="R34" s="25">
        <f t="shared" si="3"/>
        <v>0.66176470588235292</v>
      </c>
      <c r="S34" s="19" t="e">
        <f t="shared" si="1"/>
        <v>#DIV/0!</v>
      </c>
      <c r="T34" s="27" t="e">
        <f t="shared" si="2"/>
        <v>#DIV/0!</v>
      </c>
      <c r="U34" t="e">
        <f t="shared" si="0"/>
        <v>#DIV/0!</v>
      </c>
    </row>
    <row r="35" spans="1:21" x14ac:dyDescent="0.3">
      <c r="A35" s="59"/>
      <c r="B35" s="60"/>
      <c r="C35" s="41">
        <v>6</v>
      </c>
      <c r="D35" s="42" t="s">
        <v>32</v>
      </c>
      <c r="E35" s="42" t="s">
        <v>68</v>
      </c>
      <c r="F35" s="41" t="s">
        <v>67</v>
      </c>
      <c r="G35" s="19" t="s">
        <v>99</v>
      </c>
      <c r="H35" s="20" t="s">
        <v>100</v>
      </c>
      <c r="I35" s="20" t="s">
        <v>101</v>
      </c>
      <c r="J35" s="20" t="s">
        <v>102</v>
      </c>
      <c r="K35" s="19" t="s">
        <v>124</v>
      </c>
      <c r="L35" s="21">
        <v>2720</v>
      </c>
      <c r="M35" s="22">
        <v>149347</v>
      </c>
      <c r="N35" s="22">
        <v>148605</v>
      </c>
      <c r="O35" s="23">
        <v>148679</v>
      </c>
      <c r="P35" s="24">
        <v>0</v>
      </c>
      <c r="Q35" s="23">
        <v>0</v>
      </c>
      <c r="R35" s="25">
        <f t="shared" si="3"/>
        <v>54.906985294117646</v>
      </c>
      <c r="S35" s="19" t="e">
        <f t="shared" si="1"/>
        <v>#DIV/0!</v>
      </c>
      <c r="T35" s="27" t="e">
        <f t="shared" si="2"/>
        <v>#DIV/0!</v>
      </c>
      <c r="U35" t="e">
        <f t="shared" si="0"/>
        <v>#DIV/0!</v>
      </c>
    </row>
    <row r="36" spans="1:21" x14ac:dyDescent="0.3">
      <c r="A36" s="59"/>
      <c r="B36" s="60"/>
      <c r="C36" s="41">
        <v>6</v>
      </c>
      <c r="D36" s="42" t="s">
        <v>32</v>
      </c>
      <c r="E36" s="42" t="s">
        <v>99</v>
      </c>
      <c r="F36" s="42" t="s">
        <v>100</v>
      </c>
      <c r="G36" s="19"/>
      <c r="H36" s="20"/>
      <c r="I36" s="20"/>
      <c r="J36" s="20"/>
      <c r="K36" s="19"/>
      <c r="L36" s="65">
        <v>22239</v>
      </c>
      <c r="M36" s="22">
        <v>111090</v>
      </c>
      <c r="N36" s="22">
        <v>111090</v>
      </c>
      <c r="O36" s="23">
        <v>111090</v>
      </c>
      <c r="P36" s="24">
        <v>0</v>
      </c>
      <c r="Q36" s="23">
        <v>0</v>
      </c>
      <c r="R36" s="25">
        <f t="shared" si="3"/>
        <v>4.9952785646836642</v>
      </c>
      <c r="S36" s="19" t="e">
        <f t="shared" si="1"/>
        <v>#DIV/0!</v>
      </c>
      <c r="T36" s="27" t="e">
        <f t="shared" si="2"/>
        <v>#DIV/0!</v>
      </c>
      <c r="U36" t="e">
        <f t="shared" si="0"/>
        <v>#DIV/0!</v>
      </c>
    </row>
    <row r="37" spans="1:21" ht="28.8" x14ac:dyDescent="0.3">
      <c r="A37" s="59"/>
      <c r="B37" s="60"/>
      <c r="C37" s="41">
        <v>6</v>
      </c>
      <c r="D37" s="42" t="s">
        <v>32</v>
      </c>
      <c r="E37" s="42" t="s">
        <v>101</v>
      </c>
      <c r="F37" s="42" t="s">
        <v>102</v>
      </c>
      <c r="G37" s="19"/>
      <c r="H37" s="20"/>
      <c r="I37" s="20"/>
      <c r="J37" s="20"/>
      <c r="K37" s="19"/>
      <c r="L37" s="65">
        <v>41</v>
      </c>
      <c r="M37" s="22">
        <v>26676</v>
      </c>
      <c r="N37" s="22">
        <v>26676</v>
      </c>
      <c r="O37" s="23">
        <v>26676</v>
      </c>
      <c r="P37" s="24">
        <v>0</v>
      </c>
      <c r="Q37" s="23">
        <v>0</v>
      </c>
      <c r="R37" s="25">
        <f t="shared" si="3"/>
        <v>650.63414634146341</v>
      </c>
      <c r="S37" s="19" t="e">
        <f t="shared" si="1"/>
        <v>#DIV/0!</v>
      </c>
      <c r="T37" s="27" t="e">
        <f t="shared" si="2"/>
        <v>#DIV/0!</v>
      </c>
      <c r="U37" t="e">
        <f t="shared" si="0"/>
        <v>#DIV/0!</v>
      </c>
    </row>
    <row r="38" spans="1:21" ht="28.8" x14ac:dyDescent="0.3">
      <c r="A38" s="41">
        <v>5</v>
      </c>
      <c r="B38" s="42" t="s">
        <v>4</v>
      </c>
      <c r="C38" s="41">
        <v>1</v>
      </c>
      <c r="D38" s="45" t="s">
        <v>33</v>
      </c>
      <c r="E38" s="45" t="s">
        <v>68</v>
      </c>
      <c r="F38" s="46" t="s">
        <v>67</v>
      </c>
      <c r="G38" s="19"/>
      <c r="H38" s="19"/>
      <c r="I38" s="19"/>
      <c r="J38" s="19"/>
      <c r="K38" s="19" t="s">
        <v>124</v>
      </c>
      <c r="L38" s="32"/>
      <c r="M38" s="28"/>
      <c r="N38" s="28"/>
      <c r="O38" s="29"/>
      <c r="P38" s="30"/>
      <c r="Q38" s="29"/>
      <c r="R38" s="34" t="e">
        <f t="shared" si="3"/>
        <v>#DIV/0!</v>
      </c>
      <c r="S38" s="35" t="e">
        <f t="shared" si="1"/>
        <v>#DIV/0!</v>
      </c>
      <c r="T38" s="36" t="e">
        <f t="shared" si="2"/>
        <v>#DIV/0!</v>
      </c>
      <c r="U38" t="e">
        <f t="shared" si="0"/>
        <v>#DIV/0!</v>
      </c>
    </row>
    <row r="39" spans="1:21" ht="28.8" x14ac:dyDescent="0.3">
      <c r="A39" s="43"/>
      <c r="B39" s="44"/>
      <c r="C39" s="41">
        <v>2</v>
      </c>
      <c r="D39" s="42" t="s">
        <v>34</v>
      </c>
      <c r="E39" s="42" t="s">
        <v>68</v>
      </c>
      <c r="F39" s="41" t="s">
        <v>67</v>
      </c>
      <c r="G39" s="19"/>
      <c r="H39" s="19"/>
      <c r="I39" s="19"/>
      <c r="J39" s="19"/>
      <c r="K39" s="19" t="s">
        <v>124</v>
      </c>
      <c r="L39" s="21">
        <v>2720</v>
      </c>
      <c r="M39" s="22">
        <v>10150</v>
      </c>
      <c r="N39" s="22">
        <v>10150</v>
      </c>
      <c r="O39" s="23">
        <v>10150</v>
      </c>
      <c r="P39" s="24">
        <v>0</v>
      </c>
      <c r="Q39" s="23">
        <v>0</v>
      </c>
      <c r="R39" s="25">
        <f t="shared" si="3"/>
        <v>3.7316176470588234</v>
      </c>
      <c r="S39" s="19" t="e">
        <f t="shared" si="1"/>
        <v>#DIV/0!</v>
      </c>
      <c r="T39" s="27" t="e">
        <f t="shared" si="2"/>
        <v>#DIV/0!</v>
      </c>
      <c r="U39" t="e">
        <f t="shared" si="0"/>
        <v>#DIV/0!</v>
      </c>
    </row>
    <row r="40" spans="1:21" ht="28.8" x14ac:dyDescent="0.3">
      <c r="A40" s="41">
        <v>6</v>
      </c>
      <c r="B40" s="42" t="s">
        <v>5</v>
      </c>
      <c r="C40" s="41">
        <v>1</v>
      </c>
      <c r="D40" s="42" t="s">
        <v>35</v>
      </c>
      <c r="E40" s="42" t="s">
        <v>68</v>
      </c>
      <c r="F40" s="41" t="s">
        <v>67</v>
      </c>
      <c r="G40" s="19"/>
      <c r="H40" s="19"/>
      <c r="I40" s="19"/>
      <c r="J40" s="19"/>
      <c r="K40" s="19" t="s">
        <v>124</v>
      </c>
      <c r="L40" s="21">
        <v>2720</v>
      </c>
      <c r="M40" s="22">
        <v>34600</v>
      </c>
      <c r="N40" s="22">
        <v>34700</v>
      </c>
      <c r="O40" s="23">
        <v>34751</v>
      </c>
      <c r="P40" s="24">
        <v>0</v>
      </c>
      <c r="Q40" s="23">
        <v>0</v>
      </c>
      <c r="R40" s="25">
        <f t="shared" si="3"/>
        <v>12.720588235294118</v>
      </c>
      <c r="S40" s="19" t="e">
        <f t="shared" si="1"/>
        <v>#DIV/0!</v>
      </c>
      <c r="T40" s="27" t="e">
        <f t="shared" si="2"/>
        <v>#DIV/0!</v>
      </c>
      <c r="U40" t="e">
        <f t="shared" si="0"/>
        <v>#DIV/0!</v>
      </c>
    </row>
    <row r="41" spans="1:21" x14ac:dyDescent="0.3">
      <c r="A41" s="59"/>
      <c r="B41" s="60"/>
      <c r="C41" s="41">
        <v>2</v>
      </c>
      <c r="D41" s="45" t="s">
        <v>36</v>
      </c>
      <c r="E41" s="45" t="s">
        <v>68</v>
      </c>
      <c r="F41" s="46" t="s">
        <v>67</v>
      </c>
      <c r="G41" s="19"/>
      <c r="H41" s="19"/>
      <c r="I41" s="19"/>
      <c r="J41" s="19"/>
      <c r="K41" s="19" t="s">
        <v>124</v>
      </c>
      <c r="L41" s="32">
        <v>2720</v>
      </c>
      <c r="M41" s="28"/>
      <c r="N41" s="28"/>
      <c r="O41" s="29"/>
      <c r="P41" s="30"/>
      <c r="Q41" s="29"/>
      <c r="R41" s="34">
        <f t="shared" si="3"/>
        <v>0</v>
      </c>
      <c r="S41" s="35" t="e">
        <f t="shared" si="1"/>
        <v>#DIV/0!</v>
      </c>
      <c r="T41" s="36" t="e">
        <f t="shared" si="2"/>
        <v>#DIV/0!</v>
      </c>
      <c r="U41" t="e">
        <f t="shared" si="0"/>
        <v>#DIV/0!</v>
      </c>
    </row>
    <row r="42" spans="1:21" x14ac:dyDescent="0.3">
      <c r="A42" s="41">
        <v>7</v>
      </c>
      <c r="B42" s="42" t="s">
        <v>6</v>
      </c>
      <c r="C42" s="41">
        <v>1</v>
      </c>
      <c r="D42" s="42" t="s">
        <v>37</v>
      </c>
      <c r="E42" s="42" t="s">
        <v>68</v>
      </c>
      <c r="F42" s="41" t="s">
        <v>67</v>
      </c>
      <c r="G42" s="19"/>
      <c r="H42" s="19"/>
      <c r="I42" s="19"/>
      <c r="J42" s="19"/>
      <c r="K42" s="19" t="s">
        <v>124</v>
      </c>
      <c r="L42" s="21">
        <v>2720</v>
      </c>
      <c r="M42" s="22">
        <v>1400</v>
      </c>
      <c r="N42" s="22">
        <v>1400</v>
      </c>
      <c r="O42" s="23">
        <v>1400</v>
      </c>
      <c r="P42" s="24">
        <v>0</v>
      </c>
      <c r="Q42" s="23">
        <v>0</v>
      </c>
      <c r="R42" s="25">
        <f t="shared" si="3"/>
        <v>0.51470588235294112</v>
      </c>
      <c r="S42" s="19" t="e">
        <f t="shared" si="1"/>
        <v>#DIV/0!</v>
      </c>
      <c r="T42" s="27" t="e">
        <f t="shared" si="2"/>
        <v>#DIV/0!</v>
      </c>
      <c r="U42" t="e">
        <f t="shared" si="0"/>
        <v>#DIV/0!</v>
      </c>
    </row>
    <row r="43" spans="1:21" ht="28.8" x14ac:dyDescent="0.3">
      <c r="A43" s="41">
        <v>8</v>
      </c>
      <c r="B43" s="42" t="s">
        <v>7</v>
      </c>
      <c r="C43" s="41">
        <v>1</v>
      </c>
      <c r="D43" s="42" t="s">
        <v>38</v>
      </c>
      <c r="E43" s="42" t="s">
        <v>68</v>
      </c>
      <c r="F43" s="41" t="s">
        <v>67</v>
      </c>
      <c r="G43" s="19"/>
      <c r="H43" s="19"/>
      <c r="I43" s="19"/>
      <c r="J43" s="19"/>
      <c r="K43" s="19" t="s">
        <v>124</v>
      </c>
      <c r="L43" s="21">
        <v>2720</v>
      </c>
      <c r="M43" s="22">
        <v>4037.6</v>
      </c>
      <c r="N43" s="22">
        <v>500</v>
      </c>
      <c r="O43" s="23">
        <v>500</v>
      </c>
      <c r="P43" s="24">
        <v>0</v>
      </c>
      <c r="Q43" s="23">
        <v>0</v>
      </c>
      <c r="R43" s="25">
        <f t="shared" si="3"/>
        <v>1.4844117647058823</v>
      </c>
      <c r="S43" s="19" t="e">
        <f t="shared" si="1"/>
        <v>#DIV/0!</v>
      </c>
      <c r="T43" s="27" t="e">
        <f t="shared" si="2"/>
        <v>#DIV/0!</v>
      </c>
      <c r="U43" t="e">
        <f t="shared" si="0"/>
        <v>#DIV/0!</v>
      </c>
    </row>
    <row r="44" spans="1:21" ht="28.8" x14ac:dyDescent="0.3">
      <c r="A44" s="59"/>
      <c r="B44" s="60"/>
      <c r="C44" s="41">
        <v>2</v>
      </c>
      <c r="D44" s="45" t="s">
        <v>39</v>
      </c>
      <c r="E44" s="45" t="s">
        <v>68</v>
      </c>
      <c r="F44" s="46" t="s">
        <v>67</v>
      </c>
      <c r="G44" s="19"/>
      <c r="H44" s="19"/>
      <c r="I44" s="19"/>
      <c r="J44" s="19"/>
      <c r="K44" s="19" t="s">
        <v>124</v>
      </c>
      <c r="L44" s="32"/>
      <c r="M44" s="28"/>
      <c r="N44" s="28"/>
      <c r="O44" s="29"/>
      <c r="P44" s="30"/>
      <c r="Q44" s="29"/>
      <c r="R44" s="34" t="e">
        <f t="shared" si="3"/>
        <v>#DIV/0!</v>
      </c>
      <c r="S44" s="35" t="e">
        <f t="shared" si="1"/>
        <v>#DIV/0!</v>
      </c>
      <c r="T44" s="36" t="e">
        <f t="shared" si="2"/>
        <v>#DIV/0!</v>
      </c>
      <c r="U44" t="e">
        <f t="shared" si="0"/>
        <v>#DIV/0!</v>
      </c>
    </row>
    <row r="45" spans="1:21" ht="28.8" x14ac:dyDescent="0.3">
      <c r="A45" s="59"/>
      <c r="B45" s="60"/>
      <c r="C45" s="41">
        <v>2</v>
      </c>
      <c r="D45" s="45" t="s">
        <v>39</v>
      </c>
      <c r="E45" s="47" t="s">
        <v>128</v>
      </c>
      <c r="F45" s="46" t="s">
        <v>129</v>
      </c>
      <c r="G45" s="19"/>
      <c r="H45" s="19"/>
      <c r="I45" s="19"/>
      <c r="J45" s="19"/>
      <c r="K45" s="19"/>
      <c r="L45" s="32"/>
      <c r="M45" s="28"/>
      <c r="N45" s="28"/>
      <c r="O45" s="29"/>
      <c r="P45" s="30"/>
      <c r="Q45" s="29"/>
      <c r="R45" s="34" t="e">
        <f t="shared" si="3"/>
        <v>#DIV/0!</v>
      </c>
      <c r="S45" s="35" t="e">
        <f t="shared" si="1"/>
        <v>#DIV/0!</v>
      </c>
      <c r="T45" s="36" t="e">
        <f t="shared" si="2"/>
        <v>#DIV/0!</v>
      </c>
      <c r="U45" t="e">
        <f t="shared" si="0"/>
        <v>#DIV/0!</v>
      </c>
    </row>
    <row r="46" spans="1:21" ht="28.8" x14ac:dyDescent="0.3">
      <c r="A46" s="41">
        <v>9</v>
      </c>
      <c r="B46" s="42" t="s">
        <v>8</v>
      </c>
      <c r="C46" s="41">
        <v>1</v>
      </c>
      <c r="D46" s="45" t="s">
        <v>40</v>
      </c>
      <c r="E46" s="45" t="s">
        <v>68</v>
      </c>
      <c r="F46" s="46" t="s">
        <v>67</v>
      </c>
      <c r="G46" s="35"/>
      <c r="H46" s="35"/>
      <c r="I46" s="35"/>
      <c r="J46" s="35"/>
      <c r="K46" s="35" t="s">
        <v>124</v>
      </c>
      <c r="L46" s="32"/>
      <c r="M46" s="28"/>
      <c r="N46" s="28"/>
      <c r="O46" s="29"/>
      <c r="P46" s="30"/>
      <c r="Q46" s="29"/>
      <c r="R46" s="34" t="e">
        <f t="shared" si="3"/>
        <v>#DIV/0!</v>
      </c>
      <c r="S46" s="35" t="e">
        <f t="shared" si="1"/>
        <v>#DIV/0!</v>
      </c>
      <c r="T46" s="36" t="e">
        <f t="shared" si="2"/>
        <v>#DIV/0!</v>
      </c>
      <c r="U46" t="e">
        <f t="shared" si="0"/>
        <v>#DIV/0!</v>
      </c>
    </row>
    <row r="47" spans="1:21" x14ac:dyDescent="0.3">
      <c r="A47" s="43"/>
      <c r="B47" s="44"/>
      <c r="C47" s="41">
        <v>2</v>
      </c>
      <c r="D47" s="42" t="s">
        <v>41</v>
      </c>
      <c r="E47" s="42" t="s">
        <v>68</v>
      </c>
      <c r="F47" s="41" t="s">
        <v>67</v>
      </c>
      <c r="G47" s="19"/>
      <c r="H47" s="19"/>
      <c r="I47" s="19" t="s">
        <v>103</v>
      </c>
      <c r="J47" s="19" t="s">
        <v>104</v>
      </c>
      <c r="K47" s="19" t="s">
        <v>124</v>
      </c>
      <c r="L47" s="21">
        <v>2720</v>
      </c>
      <c r="M47" s="22">
        <v>14600</v>
      </c>
      <c r="N47" s="22">
        <v>11800</v>
      </c>
      <c r="O47" s="23">
        <v>11800</v>
      </c>
      <c r="P47" s="24">
        <v>0</v>
      </c>
      <c r="Q47" s="23">
        <v>0</v>
      </c>
      <c r="R47" s="25">
        <f t="shared" si="3"/>
        <v>5.367647058823529</v>
      </c>
      <c r="S47" s="19" t="e">
        <f t="shared" si="1"/>
        <v>#DIV/0!</v>
      </c>
      <c r="T47" s="27" t="e">
        <f t="shared" si="2"/>
        <v>#DIV/0!</v>
      </c>
      <c r="U47" t="e">
        <f t="shared" si="0"/>
        <v>#DIV/0!</v>
      </c>
    </row>
    <row r="48" spans="1:21" ht="28.8" x14ac:dyDescent="0.3">
      <c r="A48" s="59"/>
      <c r="B48" s="60"/>
      <c r="C48" s="41">
        <v>2</v>
      </c>
      <c r="D48" s="42" t="s">
        <v>41</v>
      </c>
      <c r="E48" s="42" t="s">
        <v>103</v>
      </c>
      <c r="F48" s="41" t="s">
        <v>104</v>
      </c>
      <c r="G48" s="19"/>
      <c r="H48" s="19"/>
      <c r="I48" s="19"/>
      <c r="J48" s="19"/>
      <c r="K48" s="19"/>
      <c r="L48" s="65" t="s">
        <v>141</v>
      </c>
      <c r="M48" s="22">
        <v>7000</v>
      </c>
      <c r="N48" s="22">
        <v>7000</v>
      </c>
      <c r="O48" s="23">
        <v>7000</v>
      </c>
      <c r="P48" s="24">
        <v>0</v>
      </c>
      <c r="Q48" s="23">
        <v>0</v>
      </c>
      <c r="R48" s="25" t="e">
        <f t="shared" si="3"/>
        <v>#VALUE!</v>
      </c>
      <c r="S48" s="19" t="e">
        <f t="shared" si="1"/>
        <v>#DIV/0!</v>
      </c>
      <c r="T48" s="27" t="e">
        <f t="shared" si="2"/>
        <v>#DIV/0!</v>
      </c>
      <c r="U48" t="e">
        <f t="shared" si="0"/>
        <v>#DIV/0!</v>
      </c>
    </row>
    <row r="49" spans="1:21" x14ac:dyDescent="0.3">
      <c r="A49" s="59"/>
      <c r="B49" s="60"/>
      <c r="C49" s="41">
        <v>3</v>
      </c>
      <c r="D49" s="42" t="s">
        <v>42</v>
      </c>
      <c r="E49" s="42" t="s">
        <v>68</v>
      </c>
      <c r="F49" s="41" t="s">
        <v>67</v>
      </c>
      <c r="G49" s="19"/>
      <c r="H49" s="19"/>
      <c r="I49" s="19" t="s">
        <v>105</v>
      </c>
      <c r="J49" s="19" t="s">
        <v>106</v>
      </c>
      <c r="K49" s="19" t="s">
        <v>124</v>
      </c>
      <c r="L49" s="21">
        <v>2720</v>
      </c>
      <c r="M49" s="22">
        <v>328000</v>
      </c>
      <c r="N49" s="22">
        <v>312000</v>
      </c>
      <c r="O49" s="23">
        <v>312000</v>
      </c>
      <c r="P49" s="24">
        <v>0</v>
      </c>
      <c r="Q49" s="23">
        <v>0</v>
      </c>
      <c r="R49" s="25">
        <f t="shared" si="3"/>
        <v>120.58823529411765</v>
      </c>
      <c r="S49" s="19" t="e">
        <f t="shared" si="1"/>
        <v>#DIV/0!</v>
      </c>
      <c r="T49" s="27" t="e">
        <f t="shared" si="2"/>
        <v>#DIV/0!</v>
      </c>
      <c r="U49" t="e">
        <f t="shared" si="0"/>
        <v>#DIV/0!</v>
      </c>
    </row>
    <row r="50" spans="1:21" x14ac:dyDescent="0.3">
      <c r="A50" s="59"/>
      <c r="B50" s="60"/>
      <c r="C50" s="41">
        <v>3</v>
      </c>
      <c r="D50" s="42" t="s">
        <v>42</v>
      </c>
      <c r="E50" s="42" t="s">
        <v>105</v>
      </c>
      <c r="F50" s="41" t="s">
        <v>106</v>
      </c>
      <c r="G50" s="19"/>
      <c r="H50" s="19"/>
      <c r="I50" s="19"/>
      <c r="J50" s="19"/>
      <c r="K50" s="19"/>
      <c r="L50" s="65">
        <v>48.6</v>
      </c>
      <c r="M50" s="28"/>
      <c r="N50" s="28"/>
      <c r="O50" s="29"/>
      <c r="P50" s="24"/>
      <c r="Q50" s="29"/>
      <c r="R50" s="25">
        <f>L50</f>
        <v>48.6</v>
      </c>
      <c r="S50" s="19" t="e">
        <f t="shared" si="1"/>
        <v>#DIV/0!</v>
      </c>
      <c r="T50" s="27" t="e">
        <f t="shared" si="2"/>
        <v>#DIV/0!</v>
      </c>
      <c r="U50" t="e">
        <f t="shared" si="0"/>
        <v>#DIV/0!</v>
      </c>
    </row>
    <row r="51" spans="1:21" x14ac:dyDescent="0.3">
      <c r="A51" s="59"/>
      <c r="B51" s="60"/>
      <c r="C51" s="41">
        <v>4</v>
      </c>
      <c r="D51" s="42" t="s">
        <v>43</v>
      </c>
      <c r="E51" s="42" t="s">
        <v>68</v>
      </c>
      <c r="F51" s="41" t="s">
        <v>67</v>
      </c>
      <c r="G51" s="19"/>
      <c r="H51" s="19"/>
      <c r="I51" s="19"/>
      <c r="J51" s="19"/>
      <c r="K51" s="19" t="s">
        <v>124</v>
      </c>
      <c r="L51" s="21">
        <v>2720</v>
      </c>
      <c r="M51" s="22">
        <v>800</v>
      </c>
      <c r="N51" s="22">
        <v>800</v>
      </c>
      <c r="O51" s="23">
        <v>800</v>
      </c>
      <c r="P51" s="24">
        <v>0</v>
      </c>
      <c r="Q51" s="23">
        <v>0</v>
      </c>
      <c r="R51" s="25">
        <f t="shared" si="3"/>
        <v>0.29411764705882354</v>
      </c>
      <c r="S51" s="19" t="e">
        <f t="shared" si="1"/>
        <v>#DIV/0!</v>
      </c>
      <c r="T51" s="27" t="e">
        <f t="shared" si="2"/>
        <v>#DIV/0!</v>
      </c>
      <c r="U51" t="e">
        <f t="shared" ref="U51:U85" si="4">IF(S51&gt;=R51,"OK","NOOK")</f>
        <v>#DIV/0!</v>
      </c>
    </row>
    <row r="52" spans="1:21" ht="28.8" x14ac:dyDescent="0.3">
      <c r="A52" s="59"/>
      <c r="B52" s="60"/>
      <c r="C52" s="41">
        <v>7</v>
      </c>
      <c r="D52" s="45" t="s">
        <v>44</v>
      </c>
      <c r="E52" s="45" t="s">
        <v>68</v>
      </c>
      <c r="F52" s="46" t="s">
        <v>67</v>
      </c>
      <c r="G52" s="35"/>
      <c r="H52" s="35"/>
      <c r="I52" s="35"/>
      <c r="J52" s="35"/>
      <c r="K52" s="35"/>
      <c r="L52" s="32"/>
      <c r="M52" s="28"/>
      <c r="N52" s="28"/>
      <c r="O52" s="29"/>
      <c r="P52" s="30"/>
      <c r="Q52" s="29"/>
      <c r="R52" s="34" t="e">
        <f t="shared" si="3"/>
        <v>#DIV/0!</v>
      </c>
      <c r="S52" s="35" t="e">
        <f t="shared" si="1"/>
        <v>#DIV/0!</v>
      </c>
      <c r="T52" s="36" t="e">
        <f t="shared" si="2"/>
        <v>#DIV/0!</v>
      </c>
      <c r="U52" t="e">
        <f t="shared" si="4"/>
        <v>#DIV/0!</v>
      </c>
    </row>
    <row r="53" spans="1:21" x14ac:dyDescent="0.3">
      <c r="A53" s="39"/>
      <c r="B53" s="40"/>
      <c r="C53" s="41">
        <v>8</v>
      </c>
      <c r="D53" s="45" t="s">
        <v>45</v>
      </c>
      <c r="E53" s="45" t="s">
        <v>68</v>
      </c>
      <c r="F53" s="46" t="s">
        <v>67</v>
      </c>
      <c r="G53" s="35"/>
      <c r="H53" s="35"/>
      <c r="I53" s="35"/>
      <c r="J53" s="35"/>
      <c r="K53" s="35" t="s">
        <v>124</v>
      </c>
      <c r="L53" s="32"/>
      <c r="M53" s="28"/>
      <c r="N53" s="28"/>
      <c r="O53" s="29"/>
      <c r="P53" s="30"/>
      <c r="Q53" s="29"/>
      <c r="R53" s="34" t="e">
        <f t="shared" si="3"/>
        <v>#DIV/0!</v>
      </c>
      <c r="S53" s="35" t="e">
        <f t="shared" si="1"/>
        <v>#DIV/0!</v>
      </c>
      <c r="T53" s="36" t="e">
        <f t="shared" si="2"/>
        <v>#DIV/0!</v>
      </c>
      <c r="U53" t="e">
        <f t="shared" si="4"/>
        <v>#DIV/0!</v>
      </c>
    </row>
    <row r="54" spans="1:21" ht="28.8" x14ac:dyDescent="0.3">
      <c r="A54" s="41">
        <v>10</v>
      </c>
      <c r="B54" s="42" t="s">
        <v>9</v>
      </c>
      <c r="C54" s="41">
        <v>2</v>
      </c>
      <c r="D54" s="45" t="s">
        <v>46</v>
      </c>
      <c r="E54" s="45" t="s">
        <v>68</v>
      </c>
      <c r="F54" s="46" t="s">
        <v>67</v>
      </c>
      <c r="G54" s="35"/>
      <c r="H54" s="35"/>
      <c r="I54" s="35"/>
      <c r="J54" s="35"/>
      <c r="K54" s="35" t="s">
        <v>124</v>
      </c>
      <c r="L54" s="32"/>
      <c r="M54" s="28"/>
      <c r="N54" s="28"/>
      <c r="O54" s="29"/>
      <c r="P54" s="30"/>
      <c r="Q54" s="29"/>
      <c r="R54" s="34" t="e">
        <f t="shared" si="3"/>
        <v>#DIV/0!</v>
      </c>
      <c r="S54" s="35" t="e">
        <f t="shared" si="1"/>
        <v>#DIV/0!</v>
      </c>
      <c r="T54" s="36" t="e">
        <f t="shared" si="2"/>
        <v>#DIV/0!</v>
      </c>
      <c r="U54" t="e">
        <f t="shared" si="4"/>
        <v>#DIV/0!</v>
      </c>
    </row>
    <row r="55" spans="1:21" x14ac:dyDescent="0.3">
      <c r="A55" s="43"/>
      <c r="B55" s="44"/>
      <c r="C55" s="41">
        <v>5</v>
      </c>
      <c r="D55" s="42" t="s">
        <v>47</v>
      </c>
      <c r="E55" s="42" t="s">
        <v>68</v>
      </c>
      <c r="F55" s="41" t="s">
        <v>67</v>
      </c>
      <c r="G55" s="19" t="s">
        <v>110</v>
      </c>
      <c r="H55" s="19" t="s">
        <v>109</v>
      </c>
      <c r="I55" s="19" t="s">
        <v>107</v>
      </c>
      <c r="J55" s="19" t="s">
        <v>108</v>
      </c>
      <c r="K55" s="19" t="s">
        <v>124</v>
      </c>
      <c r="L55" s="21">
        <v>2720</v>
      </c>
      <c r="M55" s="22">
        <v>238040</v>
      </c>
      <c r="N55" s="22">
        <v>238867</v>
      </c>
      <c r="O55" s="23">
        <v>239580</v>
      </c>
      <c r="P55" s="24">
        <v>0</v>
      </c>
      <c r="Q55" s="23">
        <v>0</v>
      </c>
      <c r="R55" s="25">
        <f t="shared" ref="R55:R81" si="5">M55/L55</f>
        <v>87.514705882352942</v>
      </c>
      <c r="S55" s="19" t="e">
        <f t="shared" ref="S55:S81" si="6">Q55/P55</f>
        <v>#DIV/0!</v>
      </c>
      <c r="T55" s="27" t="e">
        <f t="shared" ref="T55:T81" si="7">S55-R55</f>
        <v>#DIV/0!</v>
      </c>
      <c r="U55" t="e">
        <f t="shared" si="4"/>
        <v>#DIV/0!</v>
      </c>
    </row>
    <row r="56" spans="1:21" ht="28.8" x14ac:dyDescent="0.3">
      <c r="A56" s="59"/>
      <c r="B56" s="60"/>
      <c r="C56" s="41">
        <v>5</v>
      </c>
      <c r="D56" s="42" t="s">
        <v>47</v>
      </c>
      <c r="E56" s="42" t="s">
        <v>110</v>
      </c>
      <c r="F56" s="42" t="s">
        <v>109</v>
      </c>
      <c r="G56" s="19"/>
      <c r="H56" s="19"/>
      <c r="I56" s="19"/>
      <c r="J56" s="19"/>
      <c r="K56" s="19"/>
      <c r="L56" s="65">
        <v>32</v>
      </c>
      <c r="M56" s="22">
        <v>238040</v>
      </c>
      <c r="N56" s="22">
        <v>238867</v>
      </c>
      <c r="O56" s="23">
        <v>239580</v>
      </c>
      <c r="P56" s="24">
        <f>L56</f>
        <v>32</v>
      </c>
      <c r="Q56" s="23">
        <v>0</v>
      </c>
      <c r="R56" s="25">
        <f t="shared" si="5"/>
        <v>7438.75</v>
      </c>
      <c r="S56" s="19">
        <f t="shared" si="6"/>
        <v>0</v>
      </c>
      <c r="T56" s="27">
        <f t="shared" si="7"/>
        <v>-7438.75</v>
      </c>
      <c r="U56" t="str">
        <f t="shared" si="4"/>
        <v>NOOK</v>
      </c>
    </row>
    <row r="57" spans="1:21" x14ac:dyDescent="0.3">
      <c r="A57" s="59"/>
      <c r="B57" s="60"/>
      <c r="C57" s="41">
        <v>5</v>
      </c>
      <c r="D57" s="42" t="s">
        <v>47</v>
      </c>
      <c r="E57" s="42" t="s">
        <v>107</v>
      </c>
      <c r="F57" s="42" t="s">
        <v>108</v>
      </c>
      <c r="G57" s="19"/>
      <c r="H57" s="19"/>
      <c r="I57" s="19"/>
      <c r="J57" s="19"/>
      <c r="K57" s="19"/>
      <c r="L57" s="65">
        <v>532</v>
      </c>
      <c r="M57" s="22">
        <v>107000</v>
      </c>
      <c r="N57" s="22">
        <v>107000</v>
      </c>
      <c r="O57" s="23">
        <v>107000</v>
      </c>
      <c r="P57" s="24">
        <v>0</v>
      </c>
      <c r="Q57" s="23">
        <v>0</v>
      </c>
      <c r="R57" s="25">
        <f t="shared" si="5"/>
        <v>201.12781954887217</v>
      </c>
      <c r="S57" s="19" t="e">
        <f t="shared" si="6"/>
        <v>#DIV/0!</v>
      </c>
      <c r="T57" s="27" t="e">
        <f t="shared" si="7"/>
        <v>#DIV/0!</v>
      </c>
      <c r="U57" t="e">
        <f t="shared" si="4"/>
        <v>#DIV/0!</v>
      </c>
    </row>
    <row r="58" spans="1:21" x14ac:dyDescent="0.3">
      <c r="A58" s="41">
        <v>11</v>
      </c>
      <c r="B58" s="42" t="s">
        <v>10</v>
      </c>
      <c r="C58" s="41">
        <v>1</v>
      </c>
      <c r="D58" s="42" t="s">
        <v>48</v>
      </c>
      <c r="E58" s="42" t="s">
        <v>68</v>
      </c>
      <c r="F58" s="41" t="s">
        <v>67</v>
      </c>
      <c r="G58" s="19"/>
      <c r="H58" s="19"/>
      <c r="I58" s="19"/>
      <c r="J58" s="19"/>
      <c r="K58" s="19" t="s">
        <v>124</v>
      </c>
      <c r="L58" s="21">
        <v>2720</v>
      </c>
      <c r="M58" s="22">
        <v>1025</v>
      </c>
      <c r="N58" s="22">
        <v>1025</v>
      </c>
      <c r="O58" s="23">
        <v>1025</v>
      </c>
      <c r="P58" s="24">
        <v>0</v>
      </c>
      <c r="Q58" s="23">
        <v>0</v>
      </c>
      <c r="R58" s="25">
        <f t="shared" si="5"/>
        <v>0.37683823529411764</v>
      </c>
      <c r="S58" s="19" t="e">
        <f t="shared" si="6"/>
        <v>#DIV/0!</v>
      </c>
      <c r="T58" s="27" t="e">
        <f t="shared" si="7"/>
        <v>#DIV/0!</v>
      </c>
      <c r="U58" t="e">
        <f t="shared" si="4"/>
        <v>#DIV/0!</v>
      </c>
    </row>
    <row r="59" spans="1:21" ht="28.8" x14ac:dyDescent="0.3">
      <c r="A59" s="41">
        <v>12</v>
      </c>
      <c r="B59" s="42" t="s">
        <v>11</v>
      </c>
      <c r="C59" s="41">
        <v>1</v>
      </c>
      <c r="D59" s="42" t="s">
        <v>49</v>
      </c>
      <c r="E59" s="42" t="s">
        <v>68</v>
      </c>
      <c r="F59" s="41" t="s">
        <v>67</v>
      </c>
      <c r="G59" s="19" t="s">
        <v>95</v>
      </c>
      <c r="H59" s="19" t="s">
        <v>111</v>
      </c>
      <c r="I59" s="19" t="s">
        <v>112</v>
      </c>
      <c r="J59" s="19" t="s">
        <v>113</v>
      </c>
      <c r="K59" s="19" t="s">
        <v>124</v>
      </c>
      <c r="L59" s="21">
        <v>2720</v>
      </c>
      <c r="M59" s="22">
        <v>60600</v>
      </c>
      <c r="N59" s="22">
        <v>60600</v>
      </c>
      <c r="O59" s="23">
        <v>60600</v>
      </c>
      <c r="P59" s="24">
        <v>0</v>
      </c>
      <c r="Q59" s="23">
        <v>0</v>
      </c>
      <c r="R59" s="25">
        <f t="shared" si="5"/>
        <v>22.279411764705884</v>
      </c>
      <c r="S59" s="19" t="e">
        <f t="shared" si="6"/>
        <v>#DIV/0!</v>
      </c>
      <c r="T59" s="27" t="e">
        <f t="shared" si="7"/>
        <v>#DIV/0!</v>
      </c>
      <c r="U59" t="e">
        <f t="shared" si="4"/>
        <v>#DIV/0!</v>
      </c>
    </row>
    <row r="60" spans="1:21" x14ac:dyDescent="0.3">
      <c r="A60" s="43"/>
      <c r="B60" s="44"/>
      <c r="C60" s="41">
        <v>1</v>
      </c>
      <c r="D60" s="42" t="s">
        <v>49</v>
      </c>
      <c r="E60" s="42" t="s">
        <v>95</v>
      </c>
      <c r="F60" s="41" t="s">
        <v>140</v>
      </c>
      <c r="G60" s="19"/>
      <c r="H60" s="19"/>
      <c r="I60" s="19"/>
      <c r="J60" s="19"/>
      <c r="K60" s="19"/>
      <c r="L60" s="65">
        <v>5</v>
      </c>
      <c r="M60" s="22">
        <v>60600</v>
      </c>
      <c r="N60" s="22">
        <v>60600</v>
      </c>
      <c r="O60" s="23">
        <v>60600</v>
      </c>
      <c r="P60" s="24">
        <v>0</v>
      </c>
      <c r="Q60" s="23">
        <v>0</v>
      </c>
      <c r="R60" s="25">
        <f t="shared" si="5"/>
        <v>12120</v>
      </c>
      <c r="S60" s="19" t="e">
        <f t="shared" si="6"/>
        <v>#DIV/0!</v>
      </c>
      <c r="T60" s="27" t="e">
        <f t="shared" si="7"/>
        <v>#DIV/0!</v>
      </c>
      <c r="U60" t="e">
        <f t="shared" si="4"/>
        <v>#DIV/0!</v>
      </c>
    </row>
    <row r="61" spans="1:21" x14ac:dyDescent="0.3">
      <c r="A61" s="59"/>
      <c r="B61" s="60"/>
      <c r="C61" s="41">
        <v>1</v>
      </c>
      <c r="D61" s="45" t="s">
        <v>49</v>
      </c>
      <c r="E61" s="45" t="s">
        <v>112</v>
      </c>
      <c r="F61" s="46" t="s">
        <v>113</v>
      </c>
      <c r="G61" s="35"/>
      <c r="H61" s="35"/>
      <c r="I61" s="35"/>
      <c r="J61" s="35"/>
      <c r="K61" s="35"/>
      <c r="L61" s="32"/>
      <c r="M61" s="28"/>
      <c r="N61" s="28"/>
      <c r="O61" s="29"/>
      <c r="P61" s="30"/>
      <c r="Q61" s="29"/>
      <c r="R61" s="34" t="e">
        <f t="shared" si="5"/>
        <v>#DIV/0!</v>
      </c>
      <c r="S61" s="35" t="e">
        <f t="shared" si="6"/>
        <v>#DIV/0!</v>
      </c>
      <c r="T61" s="36" t="e">
        <f t="shared" si="7"/>
        <v>#DIV/0!</v>
      </c>
      <c r="U61" t="e">
        <f t="shared" si="4"/>
        <v>#DIV/0!</v>
      </c>
    </row>
    <row r="62" spans="1:21" ht="28.8" x14ac:dyDescent="0.3">
      <c r="A62" s="59"/>
      <c r="B62" s="60"/>
      <c r="C62" s="41">
        <v>1</v>
      </c>
      <c r="D62" s="45" t="s">
        <v>49</v>
      </c>
      <c r="E62" s="47" t="s">
        <v>130</v>
      </c>
      <c r="F62" s="46" t="s">
        <v>124</v>
      </c>
      <c r="G62" s="35"/>
      <c r="H62" s="35"/>
      <c r="I62" s="35"/>
      <c r="J62" s="35"/>
      <c r="K62" s="35"/>
      <c r="L62" s="32"/>
      <c r="M62" s="28"/>
      <c r="N62" s="28"/>
      <c r="O62" s="29"/>
      <c r="P62" s="30"/>
      <c r="Q62" s="29"/>
      <c r="R62" s="34" t="e">
        <f t="shared" si="5"/>
        <v>#DIV/0!</v>
      </c>
      <c r="S62" s="35" t="e">
        <f t="shared" si="6"/>
        <v>#DIV/0!</v>
      </c>
      <c r="T62" s="36" t="e">
        <f t="shared" si="7"/>
        <v>#DIV/0!</v>
      </c>
      <c r="U62" t="e">
        <f t="shared" si="4"/>
        <v>#DIV/0!</v>
      </c>
    </row>
    <row r="63" spans="1:21" x14ac:dyDescent="0.3">
      <c r="A63" s="59"/>
      <c r="B63" s="60"/>
      <c r="C63" s="41">
        <v>2</v>
      </c>
      <c r="D63" s="45" t="s">
        <v>50</v>
      </c>
      <c r="E63" s="45" t="s">
        <v>68</v>
      </c>
      <c r="F63" s="46" t="s">
        <v>67</v>
      </c>
      <c r="G63" s="35" t="s">
        <v>114</v>
      </c>
      <c r="H63" s="35" t="s">
        <v>116</v>
      </c>
      <c r="I63" s="35"/>
      <c r="J63" s="35"/>
      <c r="K63" s="35" t="s">
        <v>124</v>
      </c>
      <c r="L63" s="32"/>
      <c r="M63" s="28"/>
      <c r="N63" s="28"/>
      <c r="O63" s="29"/>
      <c r="P63" s="30"/>
      <c r="Q63" s="29"/>
      <c r="R63" s="34" t="e">
        <f t="shared" si="5"/>
        <v>#DIV/0!</v>
      </c>
      <c r="S63" s="35" t="e">
        <f t="shared" si="6"/>
        <v>#DIV/0!</v>
      </c>
      <c r="T63" s="36" t="e">
        <f t="shared" si="7"/>
        <v>#DIV/0!</v>
      </c>
      <c r="U63" t="e">
        <f t="shared" si="4"/>
        <v>#DIV/0!</v>
      </c>
    </row>
    <row r="64" spans="1:21" x14ac:dyDescent="0.3">
      <c r="A64" s="59"/>
      <c r="B64" s="60"/>
      <c r="C64" s="41">
        <v>2</v>
      </c>
      <c r="D64" s="45" t="s">
        <v>50</v>
      </c>
      <c r="E64" s="45" t="s">
        <v>114</v>
      </c>
      <c r="F64" s="46" t="s">
        <v>116</v>
      </c>
      <c r="G64" s="35"/>
      <c r="H64" s="35"/>
      <c r="I64" s="35"/>
      <c r="J64" s="35"/>
      <c r="K64" s="35"/>
      <c r="L64" s="32"/>
      <c r="M64" s="28"/>
      <c r="N64" s="28"/>
      <c r="O64" s="29"/>
      <c r="P64" s="30"/>
      <c r="Q64" s="29"/>
      <c r="R64" s="34" t="e">
        <f t="shared" si="5"/>
        <v>#DIV/0!</v>
      </c>
      <c r="S64" s="35" t="e">
        <f t="shared" si="6"/>
        <v>#DIV/0!</v>
      </c>
      <c r="T64" s="36" t="e">
        <f t="shared" si="7"/>
        <v>#DIV/0!</v>
      </c>
      <c r="U64" t="e">
        <f t="shared" si="4"/>
        <v>#DIV/0!</v>
      </c>
    </row>
    <row r="65" spans="1:21" x14ac:dyDescent="0.3">
      <c r="A65" s="59"/>
      <c r="B65" s="60"/>
      <c r="C65" s="41">
        <v>2</v>
      </c>
      <c r="D65" s="45" t="s">
        <v>50</v>
      </c>
      <c r="E65" s="47" t="s">
        <v>124</v>
      </c>
      <c r="F65" s="46" t="s">
        <v>124</v>
      </c>
      <c r="G65" s="35"/>
      <c r="H65" s="35"/>
      <c r="I65" s="35"/>
      <c r="J65" s="35"/>
      <c r="K65" s="35"/>
      <c r="L65" s="32"/>
      <c r="M65" s="28"/>
      <c r="N65" s="28"/>
      <c r="O65" s="29"/>
      <c r="P65" s="30"/>
      <c r="Q65" s="29"/>
      <c r="R65" s="34" t="e">
        <f t="shared" si="5"/>
        <v>#DIV/0!</v>
      </c>
      <c r="S65" s="35" t="e">
        <f t="shared" si="6"/>
        <v>#DIV/0!</v>
      </c>
      <c r="T65" s="36" t="e">
        <f t="shared" si="7"/>
        <v>#DIV/0!</v>
      </c>
      <c r="U65" t="e">
        <f t="shared" si="4"/>
        <v>#DIV/0!</v>
      </c>
    </row>
    <row r="66" spans="1:21" x14ac:dyDescent="0.3">
      <c r="A66" s="59"/>
      <c r="B66" s="60"/>
      <c r="C66" s="41">
        <v>3</v>
      </c>
      <c r="D66" s="42" t="s">
        <v>51</v>
      </c>
      <c r="E66" s="42" t="s">
        <v>68</v>
      </c>
      <c r="F66" s="41" t="s">
        <v>67</v>
      </c>
      <c r="G66" s="19" t="s">
        <v>115</v>
      </c>
      <c r="H66" s="19" t="s">
        <v>117</v>
      </c>
      <c r="I66" s="19"/>
      <c r="J66" s="19"/>
      <c r="K66" s="19" t="s">
        <v>124</v>
      </c>
      <c r="L66" s="21">
        <v>2720</v>
      </c>
      <c r="M66" s="22">
        <v>23000</v>
      </c>
      <c r="N66" s="22">
        <v>23000</v>
      </c>
      <c r="O66" s="23">
        <v>23000</v>
      </c>
      <c r="P66" s="24">
        <v>0</v>
      </c>
      <c r="Q66" s="23">
        <v>0</v>
      </c>
      <c r="R66" s="25">
        <f t="shared" si="5"/>
        <v>8.4558823529411757</v>
      </c>
      <c r="S66" s="19" t="e">
        <f t="shared" si="6"/>
        <v>#DIV/0!</v>
      </c>
      <c r="T66" s="27" t="e">
        <f t="shared" si="7"/>
        <v>#DIV/0!</v>
      </c>
      <c r="U66" t="e">
        <f t="shared" si="4"/>
        <v>#DIV/0!</v>
      </c>
    </row>
    <row r="67" spans="1:21" x14ac:dyDescent="0.3">
      <c r="A67" s="59"/>
      <c r="B67" s="60"/>
      <c r="C67" s="41">
        <v>3</v>
      </c>
      <c r="D67" s="45" t="s">
        <v>51</v>
      </c>
      <c r="E67" s="45" t="s">
        <v>115</v>
      </c>
      <c r="F67" s="46" t="s">
        <v>117</v>
      </c>
      <c r="G67" s="35"/>
      <c r="H67" s="35"/>
      <c r="I67" s="35"/>
      <c r="J67" s="35"/>
      <c r="K67" s="35"/>
      <c r="L67" s="32"/>
      <c r="M67" s="28"/>
      <c r="N67" s="28"/>
      <c r="O67" s="29"/>
      <c r="P67" s="30"/>
      <c r="Q67" s="29"/>
      <c r="R67" s="34" t="e">
        <f t="shared" si="5"/>
        <v>#DIV/0!</v>
      </c>
      <c r="S67" s="35" t="e">
        <f t="shared" si="6"/>
        <v>#DIV/0!</v>
      </c>
      <c r="T67" s="36" t="e">
        <f t="shared" si="7"/>
        <v>#DIV/0!</v>
      </c>
      <c r="U67" t="e">
        <f t="shared" si="4"/>
        <v>#DIV/0!</v>
      </c>
    </row>
    <row r="68" spans="1:21" x14ac:dyDescent="0.3">
      <c r="A68" s="59"/>
      <c r="B68" s="60"/>
      <c r="C68" s="41">
        <v>3</v>
      </c>
      <c r="D68" s="45" t="s">
        <v>51</v>
      </c>
      <c r="E68" s="47" t="s">
        <v>124</v>
      </c>
      <c r="F68" s="46" t="s">
        <v>124</v>
      </c>
      <c r="G68" s="35"/>
      <c r="H68" s="35"/>
      <c r="I68" s="35"/>
      <c r="J68" s="35"/>
      <c r="K68" s="35"/>
      <c r="L68" s="32"/>
      <c r="M68" s="28"/>
      <c r="N68" s="28"/>
      <c r="O68" s="29"/>
      <c r="P68" s="30"/>
      <c r="Q68" s="29"/>
      <c r="R68" s="34" t="e">
        <f t="shared" si="5"/>
        <v>#DIV/0!</v>
      </c>
      <c r="S68" s="35" t="e">
        <f t="shared" si="6"/>
        <v>#DIV/0!</v>
      </c>
      <c r="T68" s="36" t="e">
        <f t="shared" si="7"/>
        <v>#DIV/0!</v>
      </c>
      <c r="U68" t="e">
        <f t="shared" si="4"/>
        <v>#DIV/0!</v>
      </c>
    </row>
    <row r="69" spans="1:21" ht="28.8" x14ac:dyDescent="0.3">
      <c r="A69" s="59"/>
      <c r="B69" s="60"/>
      <c r="C69" s="41">
        <v>4</v>
      </c>
      <c r="D69" s="45" t="s">
        <v>52</v>
      </c>
      <c r="E69" s="45" t="s">
        <v>68</v>
      </c>
      <c r="F69" s="46" t="s">
        <v>67</v>
      </c>
      <c r="G69" s="35" t="s">
        <v>95</v>
      </c>
      <c r="H69" s="35" t="s">
        <v>118</v>
      </c>
      <c r="I69" s="35"/>
      <c r="J69" s="35"/>
      <c r="K69" s="35" t="s">
        <v>124</v>
      </c>
      <c r="L69" s="32"/>
      <c r="M69" s="28"/>
      <c r="N69" s="28"/>
      <c r="O69" s="29"/>
      <c r="P69" s="30"/>
      <c r="Q69" s="29"/>
      <c r="R69" s="34" t="e">
        <f t="shared" si="5"/>
        <v>#DIV/0!</v>
      </c>
      <c r="S69" s="35" t="e">
        <f t="shared" si="6"/>
        <v>#DIV/0!</v>
      </c>
      <c r="T69" s="36" t="e">
        <f t="shared" si="7"/>
        <v>#DIV/0!</v>
      </c>
      <c r="U69" t="e">
        <f t="shared" si="4"/>
        <v>#DIV/0!</v>
      </c>
    </row>
    <row r="70" spans="1:21" ht="28.8" x14ac:dyDescent="0.3">
      <c r="A70" s="59"/>
      <c r="B70" s="60"/>
      <c r="C70" s="41">
        <v>4</v>
      </c>
      <c r="D70" s="45" t="s">
        <v>52</v>
      </c>
      <c r="E70" s="45" t="s">
        <v>95</v>
      </c>
      <c r="F70" s="46" t="s">
        <v>118</v>
      </c>
      <c r="G70" s="35"/>
      <c r="H70" s="35"/>
      <c r="I70" s="35"/>
      <c r="J70" s="35"/>
      <c r="K70" s="35"/>
      <c r="L70" s="32"/>
      <c r="M70" s="28"/>
      <c r="N70" s="28"/>
      <c r="O70" s="29"/>
      <c r="P70" s="30"/>
      <c r="Q70" s="29"/>
      <c r="R70" s="34" t="e">
        <f t="shared" si="5"/>
        <v>#DIV/0!</v>
      </c>
      <c r="S70" s="35" t="e">
        <f t="shared" si="6"/>
        <v>#DIV/0!</v>
      </c>
      <c r="T70" s="36" t="e">
        <f t="shared" si="7"/>
        <v>#DIV/0!</v>
      </c>
      <c r="U70" t="e">
        <f t="shared" si="4"/>
        <v>#DIV/0!</v>
      </c>
    </row>
    <row r="71" spans="1:21" ht="28.8" x14ac:dyDescent="0.3">
      <c r="A71" s="59"/>
      <c r="B71" s="60"/>
      <c r="C71" s="41">
        <v>4</v>
      </c>
      <c r="D71" s="45" t="s">
        <v>52</v>
      </c>
      <c r="E71" s="47" t="s">
        <v>124</v>
      </c>
      <c r="F71" s="46" t="s">
        <v>124</v>
      </c>
      <c r="G71" s="35"/>
      <c r="H71" s="35"/>
      <c r="I71" s="35"/>
      <c r="J71" s="35"/>
      <c r="K71" s="35"/>
      <c r="L71" s="32"/>
      <c r="M71" s="28"/>
      <c r="N71" s="28"/>
      <c r="O71" s="29"/>
      <c r="P71" s="30"/>
      <c r="Q71" s="29"/>
      <c r="R71" s="34" t="e">
        <f t="shared" si="5"/>
        <v>#DIV/0!</v>
      </c>
      <c r="S71" s="35" t="e">
        <f t="shared" si="6"/>
        <v>#DIV/0!</v>
      </c>
      <c r="T71" s="36" t="e">
        <f t="shared" si="7"/>
        <v>#DIV/0!</v>
      </c>
      <c r="U71" t="e">
        <f t="shared" si="4"/>
        <v>#DIV/0!</v>
      </c>
    </row>
    <row r="72" spans="1:21" x14ac:dyDescent="0.3">
      <c r="A72" s="59"/>
      <c r="B72" s="60"/>
      <c r="C72" s="41">
        <v>6</v>
      </c>
      <c r="D72" s="45" t="s">
        <v>53</v>
      </c>
      <c r="E72" s="45" t="s">
        <v>68</v>
      </c>
      <c r="F72" s="46" t="s">
        <v>67</v>
      </c>
      <c r="G72" s="35"/>
      <c r="H72" s="35"/>
      <c r="I72" s="35"/>
      <c r="J72" s="35"/>
      <c r="K72" s="35" t="s">
        <v>124</v>
      </c>
      <c r="L72" s="32"/>
      <c r="M72" s="28"/>
      <c r="N72" s="28"/>
      <c r="O72" s="29"/>
      <c r="P72" s="30"/>
      <c r="Q72" s="29"/>
      <c r="R72" s="34" t="e">
        <f t="shared" si="5"/>
        <v>#DIV/0!</v>
      </c>
      <c r="S72" s="35" t="e">
        <f t="shared" si="6"/>
        <v>#DIV/0!</v>
      </c>
      <c r="T72" s="36" t="e">
        <f t="shared" si="7"/>
        <v>#DIV/0!</v>
      </c>
      <c r="U72" t="e">
        <f t="shared" si="4"/>
        <v>#DIV/0!</v>
      </c>
    </row>
    <row r="73" spans="1:21" x14ac:dyDescent="0.3">
      <c r="A73" s="59"/>
      <c r="B73" s="60"/>
      <c r="C73" s="41">
        <v>6</v>
      </c>
      <c r="D73" s="45" t="s">
        <v>53</v>
      </c>
      <c r="E73" s="45" t="s">
        <v>131</v>
      </c>
      <c r="F73" s="46" t="s">
        <v>132</v>
      </c>
      <c r="G73" s="35"/>
      <c r="H73" s="35"/>
      <c r="I73" s="35"/>
      <c r="J73" s="35"/>
      <c r="K73" s="35"/>
      <c r="L73" s="32"/>
      <c r="M73" s="28"/>
      <c r="N73" s="28"/>
      <c r="O73" s="29"/>
      <c r="P73" s="30"/>
      <c r="Q73" s="29"/>
      <c r="R73" s="34" t="e">
        <f t="shared" si="5"/>
        <v>#DIV/0!</v>
      </c>
      <c r="S73" s="35" t="e">
        <f t="shared" si="6"/>
        <v>#DIV/0!</v>
      </c>
      <c r="T73" s="36" t="e">
        <f t="shared" si="7"/>
        <v>#DIV/0!</v>
      </c>
      <c r="U73" t="e">
        <f t="shared" si="4"/>
        <v>#DIV/0!</v>
      </c>
    </row>
    <row r="74" spans="1:21" ht="26.25" customHeight="1" x14ac:dyDescent="0.3">
      <c r="A74" s="59"/>
      <c r="B74" s="60"/>
      <c r="C74" s="41">
        <v>7</v>
      </c>
      <c r="D74" s="42" t="s">
        <v>54</v>
      </c>
      <c r="E74" s="42" t="s">
        <v>68</v>
      </c>
      <c r="F74" s="41" t="s">
        <v>67</v>
      </c>
      <c r="G74" s="19"/>
      <c r="H74" s="19"/>
      <c r="I74" s="19"/>
      <c r="J74" s="19"/>
      <c r="K74" s="19" t="s">
        <v>124</v>
      </c>
      <c r="L74" s="21">
        <v>2720</v>
      </c>
      <c r="M74" s="22">
        <v>159950</v>
      </c>
      <c r="N74" s="22">
        <v>159900</v>
      </c>
      <c r="O74" s="23">
        <v>159900</v>
      </c>
      <c r="P74" s="24">
        <v>0</v>
      </c>
      <c r="Q74" s="23">
        <v>0</v>
      </c>
      <c r="R74" s="25">
        <f t="shared" si="5"/>
        <v>58.805147058823529</v>
      </c>
      <c r="S74" s="19" t="e">
        <f t="shared" si="6"/>
        <v>#DIV/0!</v>
      </c>
      <c r="T74" s="27" t="e">
        <f t="shared" si="7"/>
        <v>#DIV/0!</v>
      </c>
      <c r="U74" t="e">
        <f t="shared" si="4"/>
        <v>#DIV/0!</v>
      </c>
    </row>
    <row r="75" spans="1:21" x14ac:dyDescent="0.3">
      <c r="A75" s="59"/>
      <c r="B75" s="60"/>
      <c r="C75" s="41">
        <v>8</v>
      </c>
      <c r="D75" s="45" t="s">
        <v>55</v>
      </c>
      <c r="E75" s="45" t="s">
        <v>68</v>
      </c>
      <c r="F75" s="46" t="s">
        <v>67</v>
      </c>
      <c r="G75" s="35"/>
      <c r="H75" s="35"/>
      <c r="I75" s="35"/>
      <c r="J75" s="35"/>
      <c r="K75" s="35"/>
      <c r="L75" s="32"/>
      <c r="M75" s="28"/>
      <c r="N75" s="28"/>
      <c r="O75" s="29"/>
      <c r="P75" s="30"/>
      <c r="Q75" s="29"/>
      <c r="R75" s="34" t="e">
        <f t="shared" si="5"/>
        <v>#DIV/0!</v>
      </c>
      <c r="S75" s="35" t="e">
        <f t="shared" si="6"/>
        <v>#DIV/0!</v>
      </c>
      <c r="T75" s="36" t="e">
        <f t="shared" si="7"/>
        <v>#DIV/0!</v>
      </c>
      <c r="U75" t="e">
        <f t="shared" si="4"/>
        <v>#DIV/0!</v>
      </c>
    </row>
    <row r="76" spans="1:21" x14ac:dyDescent="0.3">
      <c r="A76" s="59"/>
      <c r="B76" s="60"/>
      <c r="C76" s="41">
        <v>9</v>
      </c>
      <c r="D76" s="42" t="s">
        <v>56</v>
      </c>
      <c r="E76" s="42" t="s">
        <v>68</v>
      </c>
      <c r="F76" s="41" t="s">
        <v>67</v>
      </c>
      <c r="G76" s="19" t="s">
        <v>119</v>
      </c>
      <c r="H76" s="19" t="s">
        <v>120</v>
      </c>
      <c r="I76" s="19"/>
      <c r="J76" s="19"/>
      <c r="K76" s="19" t="s">
        <v>124</v>
      </c>
      <c r="L76" s="21">
        <v>2720</v>
      </c>
      <c r="M76" s="22">
        <v>21720</v>
      </c>
      <c r="N76" s="22">
        <v>21734</v>
      </c>
      <c r="O76" s="23">
        <v>21741</v>
      </c>
      <c r="P76" s="24">
        <v>0</v>
      </c>
      <c r="Q76" s="23">
        <v>0</v>
      </c>
      <c r="R76" s="25">
        <f t="shared" si="5"/>
        <v>7.9852941176470589</v>
      </c>
      <c r="S76" s="19" t="e">
        <f t="shared" si="6"/>
        <v>#DIV/0!</v>
      </c>
      <c r="T76" s="27" t="e">
        <f t="shared" si="7"/>
        <v>#DIV/0!</v>
      </c>
      <c r="U76" t="e">
        <f t="shared" si="4"/>
        <v>#DIV/0!</v>
      </c>
    </row>
    <row r="77" spans="1:21" x14ac:dyDescent="0.3">
      <c r="A77" s="59"/>
      <c r="B77" s="60"/>
      <c r="C77" s="41">
        <v>9</v>
      </c>
      <c r="D77" s="42" t="s">
        <v>56</v>
      </c>
      <c r="E77" s="42" t="s">
        <v>119</v>
      </c>
      <c r="F77" s="42" t="s">
        <v>120</v>
      </c>
      <c r="G77" s="19"/>
      <c r="H77" s="19"/>
      <c r="I77" s="19"/>
      <c r="J77" s="19"/>
      <c r="K77" s="19"/>
      <c r="L77" s="31">
        <v>19000</v>
      </c>
      <c r="M77" s="22">
        <v>21720</v>
      </c>
      <c r="N77" s="22">
        <v>21734</v>
      </c>
      <c r="O77" s="23">
        <v>21741</v>
      </c>
      <c r="P77" s="24">
        <v>0</v>
      </c>
      <c r="Q77" s="23">
        <v>0</v>
      </c>
      <c r="R77" s="25">
        <f t="shared" si="5"/>
        <v>1.1431578947368422</v>
      </c>
      <c r="S77" s="19" t="e">
        <f>Q77/P77</f>
        <v>#DIV/0!</v>
      </c>
      <c r="T77" s="27" t="e">
        <f t="shared" si="7"/>
        <v>#DIV/0!</v>
      </c>
      <c r="U77" t="e">
        <f t="shared" si="4"/>
        <v>#DIV/0!</v>
      </c>
    </row>
    <row r="78" spans="1:21" ht="28.8" x14ac:dyDescent="0.3">
      <c r="A78" s="41">
        <v>14</v>
      </c>
      <c r="B78" s="42" t="s">
        <v>12</v>
      </c>
      <c r="C78" s="41">
        <v>2</v>
      </c>
      <c r="D78" s="42" t="s">
        <v>57</v>
      </c>
      <c r="E78" s="42" t="s">
        <v>68</v>
      </c>
      <c r="F78" s="41" t="s">
        <v>67</v>
      </c>
      <c r="G78" s="19"/>
      <c r="H78" s="19"/>
      <c r="I78" s="19"/>
      <c r="J78" s="19"/>
      <c r="K78" s="19"/>
      <c r="L78" s="21">
        <v>2720</v>
      </c>
      <c r="M78" s="22">
        <v>1640</v>
      </c>
      <c r="N78" s="22">
        <v>1667</v>
      </c>
      <c r="O78" s="23">
        <v>1680</v>
      </c>
      <c r="P78" s="24">
        <v>0</v>
      </c>
      <c r="Q78" s="23">
        <v>0</v>
      </c>
      <c r="R78" s="25">
        <f t="shared" si="5"/>
        <v>0.6029411764705882</v>
      </c>
      <c r="S78" s="19" t="e">
        <f t="shared" si="6"/>
        <v>#DIV/0!</v>
      </c>
      <c r="T78" s="27" t="e">
        <f t="shared" si="7"/>
        <v>#DIV/0!</v>
      </c>
      <c r="U78" t="e">
        <f t="shared" si="4"/>
        <v>#DIV/0!</v>
      </c>
    </row>
    <row r="79" spans="1:21" x14ac:dyDescent="0.3">
      <c r="A79" s="43"/>
      <c r="B79" s="44"/>
      <c r="C79" s="41">
        <v>4</v>
      </c>
      <c r="D79" s="42" t="s">
        <v>58</v>
      </c>
      <c r="E79" s="42" t="s">
        <v>68</v>
      </c>
      <c r="F79" s="41" t="s">
        <v>67</v>
      </c>
      <c r="G79" s="19" t="s">
        <v>121</v>
      </c>
      <c r="H79" s="19" t="s">
        <v>122</v>
      </c>
      <c r="I79" s="19"/>
      <c r="J79" s="19"/>
      <c r="K79" s="19" t="s">
        <v>124</v>
      </c>
      <c r="L79" s="21">
        <v>2720</v>
      </c>
      <c r="M79" s="22">
        <v>11700</v>
      </c>
      <c r="N79" s="22">
        <v>3600</v>
      </c>
      <c r="O79" s="23">
        <v>3600</v>
      </c>
      <c r="P79" s="24">
        <v>0</v>
      </c>
      <c r="Q79" s="23">
        <v>0</v>
      </c>
      <c r="R79" s="25">
        <f t="shared" si="5"/>
        <v>4.3014705882352944</v>
      </c>
      <c r="S79" s="19" t="e">
        <f t="shared" si="6"/>
        <v>#DIV/0!</v>
      </c>
      <c r="T79" s="27" t="e">
        <f t="shared" si="7"/>
        <v>#DIV/0!</v>
      </c>
      <c r="U79" t="e">
        <f t="shared" si="4"/>
        <v>#DIV/0!</v>
      </c>
    </row>
    <row r="80" spans="1:21" ht="28.8" x14ac:dyDescent="0.3">
      <c r="A80" s="59"/>
      <c r="B80" s="60"/>
      <c r="C80" s="41">
        <v>4</v>
      </c>
      <c r="D80" s="45" t="s">
        <v>58</v>
      </c>
      <c r="E80" s="45" t="s">
        <v>121</v>
      </c>
      <c r="F80" s="46" t="s">
        <v>122</v>
      </c>
      <c r="G80" s="35"/>
      <c r="H80" s="35"/>
      <c r="I80" s="35"/>
      <c r="J80" s="35"/>
      <c r="K80" s="35"/>
      <c r="L80" s="32"/>
      <c r="M80" s="28"/>
      <c r="N80" s="28"/>
      <c r="O80" s="29"/>
      <c r="P80" s="30"/>
      <c r="Q80" s="29"/>
      <c r="R80" s="34" t="e">
        <f t="shared" si="5"/>
        <v>#DIV/0!</v>
      </c>
      <c r="S80" s="35" t="e">
        <f t="shared" si="6"/>
        <v>#DIV/0!</v>
      </c>
      <c r="T80" s="36" t="e">
        <f t="shared" si="7"/>
        <v>#DIV/0!</v>
      </c>
      <c r="U80" t="e">
        <f t="shared" si="4"/>
        <v>#DIV/0!</v>
      </c>
    </row>
    <row r="81" spans="1:21" x14ac:dyDescent="0.3">
      <c r="A81" s="39"/>
      <c r="B81" s="40"/>
      <c r="C81" s="41">
        <v>4</v>
      </c>
      <c r="D81" s="45" t="s">
        <v>58</v>
      </c>
      <c r="E81" s="47" t="s">
        <v>124</v>
      </c>
      <c r="F81" s="46" t="s">
        <v>124</v>
      </c>
      <c r="G81" s="35"/>
      <c r="H81" s="35"/>
      <c r="I81" s="35"/>
      <c r="J81" s="35"/>
      <c r="K81" s="35"/>
      <c r="L81" s="32"/>
      <c r="M81" s="28"/>
      <c r="N81" s="28"/>
      <c r="O81" s="29"/>
      <c r="P81" s="30"/>
      <c r="Q81" s="29"/>
      <c r="R81" s="34" t="e">
        <f t="shared" si="5"/>
        <v>#DIV/0!</v>
      </c>
      <c r="S81" s="35" t="e">
        <f t="shared" si="6"/>
        <v>#DIV/0!</v>
      </c>
      <c r="T81" s="36" t="e">
        <f t="shared" si="7"/>
        <v>#DIV/0!</v>
      </c>
      <c r="U81" t="e">
        <f t="shared" si="4"/>
        <v>#DIV/0!</v>
      </c>
    </row>
    <row r="82" spans="1:21" ht="28.8" x14ac:dyDescent="0.3">
      <c r="A82" s="41">
        <v>15</v>
      </c>
      <c r="B82" s="42" t="s">
        <v>13</v>
      </c>
      <c r="C82" s="41">
        <v>1</v>
      </c>
      <c r="D82" s="45" t="s">
        <v>59</v>
      </c>
      <c r="E82" s="45" t="s">
        <v>68</v>
      </c>
      <c r="F82" s="46" t="s">
        <v>67</v>
      </c>
      <c r="G82" s="35"/>
      <c r="H82" s="35"/>
      <c r="I82" s="35"/>
      <c r="J82" s="35"/>
      <c r="K82" s="35"/>
      <c r="L82" s="32"/>
      <c r="M82" s="28"/>
      <c r="N82" s="28"/>
      <c r="O82" s="29"/>
      <c r="P82" s="30"/>
      <c r="Q82" s="29"/>
      <c r="R82" s="34"/>
      <c r="S82" s="35"/>
      <c r="T82" s="48"/>
      <c r="U82" t="str">
        <f t="shared" si="4"/>
        <v>OK</v>
      </c>
    </row>
    <row r="83" spans="1:21" ht="28.8" x14ac:dyDescent="0.3">
      <c r="A83" s="41">
        <v>16</v>
      </c>
      <c r="B83" s="42" t="s">
        <v>14</v>
      </c>
      <c r="C83" s="41">
        <v>1</v>
      </c>
      <c r="D83" s="45" t="s">
        <v>60</v>
      </c>
      <c r="E83" s="45" t="s">
        <v>68</v>
      </c>
      <c r="F83" s="46" t="s">
        <v>67</v>
      </c>
      <c r="G83" s="35"/>
      <c r="H83" s="35"/>
      <c r="I83" s="35"/>
      <c r="J83" s="35"/>
      <c r="K83" s="35"/>
      <c r="L83" s="32"/>
      <c r="M83" s="28"/>
      <c r="N83" s="28"/>
      <c r="O83" s="29"/>
      <c r="P83" s="30"/>
      <c r="Q83" s="29"/>
      <c r="R83" s="34"/>
      <c r="S83" s="35"/>
      <c r="T83" s="48"/>
      <c r="U83" t="str">
        <f t="shared" si="4"/>
        <v>OK</v>
      </c>
    </row>
    <row r="84" spans="1:21" ht="43.2" x14ac:dyDescent="0.3">
      <c r="A84" s="41">
        <v>18</v>
      </c>
      <c r="B84" s="42" t="s">
        <v>66</v>
      </c>
      <c r="C84" s="41">
        <v>1</v>
      </c>
      <c r="D84" s="45" t="s">
        <v>61</v>
      </c>
      <c r="E84" s="45" t="s">
        <v>68</v>
      </c>
      <c r="F84" s="46" t="s">
        <v>67</v>
      </c>
      <c r="G84" s="35"/>
      <c r="H84" s="35"/>
      <c r="I84" s="35"/>
      <c r="J84" s="35"/>
      <c r="K84" s="35"/>
      <c r="L84" s="32"/>
      <c r="M84" s="28"/>
      <c r="N84" s="28"/>
      <c r="O84" s="29"/>
      <c r="P84" s="30"/>
      <c r="Q84" s="29"/>
      <c r="R84" s="34"/>
      <c r="S84" s="35"/>
      <c r="T84" s="48"/>
      <c r="U84" t="str">
        <f t="shared" si="4"/>
        <v>OK</v>
      </c>
    </row>
    <row r="85" spans="1:21" ht="29.4" thickBot="1" x14ac:dyDescent="0.35">
      <c r="A85" s="43">
        <v>19</v>
      </c>
      <c r="B85" s="44" t="s">
        <v>15</v>
      </c>
      <c r="C85" s="43">
        <v>1</v>
      </c>
      <c r="D85" s="49" t="s">
        <v>62</v>
      </c>
      <c r="E85" s="49" t="s">
        <v>68</v>
      </c>
      <c r="F85" s="50" t="s">
        <v>67</v>
      </c>
      <c r="G85" s="51"/>
      <c r="H85" s="51"/>
      <c r="I85" s="51"/>
      <c r="J85" s="51"/>
      <c r="K85" s="51"/>
      <c r="L85" s="52"/>
      <c r="M85" s="53"/>
      <c r="N85" s="53"/>
      <c r="O85" s="54"/>
      <c r="P85" s="55"/>
      <c r="Q85" s="54"/>
      <c r="R85" s="56"/>
      <c r="S85" s="57"/>
      <c r="T85" s="58"/>
      <c r="U85" t="str">
        <f t="shared" si="4"/>
        <v>OK</v>
      </c>
    </row>
    <row r="86" spans="1:21" x14ac:dyDescent="0.3">
      <c r="A86" s="37"/>
      <c r="B86" s="38"/>
      <c r="C86" s="37"/>
      <c r="D86" s="38"/>
      <c r="E86" s="38"/>
      <c r="F86" s="37"/>
      <c r="O86" s="8"/>
      <c r="P86" s="8"/>
      <c r="Q86" s="8"/>
      <c r="R86" s="7"/>
    </row>
    <row r="87" spans="1:21" x14ac:dyDescent="0.3">
      <c r="A87" s="37"/>
      <c r="B87" s="38"/>
      <c r="C87" s="37"/>
      <c r="D87" s="38"/>
      <c r="E87" s="38"/>
      <c r="F87" s="37"/>
      <c r="O87" s="8"/>
      <c r="P87" s="8"/>
      <c r="Q87" s="8"/>
    </row>
    <row r="88" spans="1:21" x14ac:dyDescent="0.3">
      <c r="A88" s="37"/>
      <c r="B88" s="38"/>
      <c r="C88" s="37"/>
      <c r="D88" s="38"/>
      <c r="E88" s="38"/>
      <c r="F88" s="37"/>
      <c r="O88" s="8"/>
      <c r="P88" s="8"/>
      <c r="Q88" s="8"/>
    </row>
    <row r="89" spans="1:21" x14ac:dyDescent="0.3">
      <c r="A89" s="37"/>
      <c r="B89" s="38"/>
      <c r="C89" s="37"/>
      <c r="D89" s="38"/>
      <c r="E89" s="38"/>
      <c r="F89" s="37"/>
      <c r="O89" s="8"/>
      <c r="P89" s="8"/>
      <c r="Q89" s="8"/>
    </row>
    <row r="90" spans="1:21" x14ac:dyDescent="0.3">
      <c r="A90" s="37"/>
      <c r="B90" s="38"/>
      <c r="C90" s="37"/>
      <c r="D90" s="38"/>
      <c r="E90" s="38"/>
      <c r="F90" s="37"/>
      <c r="O90" s="8"/>
      <c r="P90" s="8"/>
      <c r="Q90" s="8"/>
    </row>
    <row r="91" spans="1:21" x14ac:dyDescent="0.3">
      <c r="A91" s="37"/>
      <c r="B91" s="38"/>
      <c r="C91" s="37"/>
      <c r="D91" s="38"/>
      <c r="E91" s="38"/>
      <c r="F91" s="37"/>
      <c r="O91" s="8"/>
      <c r="P91" s="8"/>
      <c r="Q91" s="8"/>
    </row>
    <row r="92" spans="1:21" x14ac:dyDescent="0.3">
      <c r="A92" s="37"/>
      <c r="B92" s="38"/>
      <c r="C92" s="37"/>
      <c r="D92" s="38"/>
      <c r="E92" s="38"/>
      <c r="F92" s="37"/>
      <c r="O92" s="8"/>
      <c r="P92" s="8"/>
      <c r="Q92" s="8"/>
    </row>
    <row r="93" spans="1:21" x14ac:dyDescent="0.3">
      <c r="A93" s="37"/>
      <c r="B93" s="38"/>
      <c r="C93" s="37"/>
      <c r="D93" s="38"/>
      <c r="E93" s="38"/>
      <c r="F93" s="37"/>
      <c r="O93" s="8"/>
      <c r="P93" s="8"/>
      <c r="Q93" s="8"/>
    </row>
    <row r="94" spans="1:21" x14ac:dyDescent="0.3">
      <c r="A94" s="37"/>
      <c r="B94" s="38"/>
      <c r="C94" s="37"/>
      <c r="D94" s="38"/>
      <c r="E94" s="38"/>
      <c r="F94" s="37"/>
      <c r="O94" s="8"/>
      <c r="P94" s="8"/>
      <c r="Q94" s="8"/>
    </row>
    <row r="95" spans="1:21" x14ac:dyDescent="0.3">
      <c r="A95" s="37"/>
      <c r="B95" s="38"/>
      <c r="C95" s="37"/>
      <c r="D95" s="38"/>
      <c r="E95" s="38"/>
      <c r="F95" s="37"/>
      <c r="O95" s="8"/>
      <c r="P95" s="8"/>
      <c r="Q95" s="8"/>
    </row>
    <row r="96" spans="1:21" x14ac:dyDescent="0.3">
      <c r="A96" s="37"/>
      <c r="B96" s="38"/>
      <c r="C96" s="37"/>
      <c r="D96" s="38"/>
      <c r="E96" s="38"/>
      <c r="F96" s="37"/>
      <c r="O96" s="8"/>
      <c r="P96" s="8"/>
      <c r="Q96" s="8"/>
    </row>
    <row r="97" spans="1:17" x14ac:dyDescent="0.3">
      <c r="A97" s="37"/>
      <c r="B97" s="38"/>
      <c r="C97" s="37"/>
      <c r="D97" s="38"/>
      <c r="E97" s="38"/>
      <c r="F97" s="37"/>
      <c r="O97" s="8"/>
      <c r="P97" s="8"/>
      <c r="Q97" s="8"/>
    </row>
    <row r="98" spans="1:17" x14ac:dyDescent="0.3">
      <c r="A98" s="37"/>
      <c r="B98" s="38"/>
      <c r="C98" s="37"/>
      <c r="D98" s="38"/>
      <c r="E98" s="38"/>
      <c r="F98" s="37"/>
      <c r="O98" s="8"/>
      <c r="P98" s="8"/>
      <c r="Q98" s="8"/>
    </row>
    <row r="99" spans="1:17" x14ac:dyDescent="0.3">
      <c r="A99" s="37"/>
      <c r="B99" s="38"/>
      <c r="C99" s="37"/>
      <c r="D99" s="38"/>
      <c r="E99" s="38"/>
      <c r="F99" s="37"/>
      <c r="O99" s="8"/>
      <c r="P99" s="8"/>
      <c r="Q99" s="8"/>
    </row>
    <row r="100" spans="1:17" x14ac:dyDescent="0.3">
      <c r="A100" s="37"/>
      <c r="B100" s="38"/>
      <c r="C100" s="37"/>
      <c r="D100" s="38"/>
      <c r="E100" s="38"/>
      <c r="F100" s="37"/>
      <c r="O100" s="8"/>
      <c r="P100" s="8"/>
      <c r="Q100" s="8"/>
    </row>
    <row r="101" spans="1:17" x14ac:dyDescent="0.3">
      <c r="A101" s="37"/>
      <c r="B101" s="38"/>
      <c r="C101" s="37"/>
      <c r="D101" s="38"/>
      <c r="E101" s="38"/>
      <c r="F101" s="37"/>
      <c r="O101" s="8"/>
      <c r="P101" s="8"/>
      <c r="Q101" s="8"/>
    </row>
    <row r="102" spans="1:17" x14ac:dyDescent="0.3">
      <c r="A102" s="37"/>
      <c r="B102" s="38"/>
      <c r="C102" s="37"/>
      <c r="D102" s="38"/>
      <c r="E102" s="38"/>
      <c r="F102" s="37"/>
      <c r="O102" s="8"/>
      <c r="P102" s="8"/>
      <c r="Q102" s="8"/>
    </row>
    <row r="103" spans="1:17" x14ac:dyDescent="0.3">
      <c r="A103" s="37"/>
      <c r="B103" s="38"/>
      <c r="C103" s="37"/>
      <c r="D103" s="38"/>
      <c r="E103" s="38"/>
      <c r="F103" s="37"/>
      <c r="O103" s="8"/>
      <c r="P103" s="8"/>
      <c r="Q103" s="8"/>
    </row>
    <row r="104" spans="1:17" x14ac:dyDescent="0.3">
      <c r="A104" s="37"/>
      <c r="B104" s="38"/>
      <c r="C104" s="37"/>
      <c r="D104" s="38"/>
      <c r="E104" s="38"/>
      <c r="F104" s="37"/>
      <c r="O104" s="8"/>
      <c r="P104" s="8"/>
      <c r="Q104" s="8"/>
    </row>
    <row r="105" spans="1:17" x14ac:dyDescent="0.3">
      <c r="A105" s="37"/>
      <c r="B105" s="38"/>
      <c r="C105" s="37"/>
      <c r="D105" s="38"/>
      <c r="E105" s="38"/>
      <c r="F105" s="37"/>
      <c r="O105" s="8"/>
      <c r="P105" s="8"/>
      <c r="Q105" s="8"/>
    </row>
    <row r="106" spans="1:17" x14ac:dyDescent="0.3">
      <c r="A106" s="37"/>
      <c r="B106" s="38"/>
      <c r="C106" s="37"/>
      <c r="D106" s="38"/>
      <c r="E106" s="38"/>
      <c r="F106" s="37"/>
      <c r="O106" s="8"/>
      <c r="P106" s="8"/>
      <c r="Q106" s="8"/>
    </row>
    <row r="107" spans="1:17" x14ac:dyDescent="0.3">
      <c r="A107" s="37"/>
      <c r="B107" s="38"/>
      <c r="C107" s="37"/>
      <c r="D107" s="38"/>
      <c r="E107" s="38"/>
      <c r="F107" s="37"/>
      <c r="O107" s="8"/>
      <c r="P107" s="8"/>
      <c r="Q107" s="8"/>
    </row>
    <row r="108" spans="1:17" x14ac:dyDescent="0.3">
      <c r="A108" s="37"/>
      <c r="B108" s="38"/>
      <c r="C108" s="37"/>
      <c r="D108" s="38"/>
      <c r="E108" s="38"/>
      <c r="F108" s="37"/>
      <c r="O108" s="8"/>
      <c r="P108" s="8"/>
      <c r="Q108" s="8"/>
    </row>
    <row r="109" spans="1:17" x14ac:dyDescent="0.3">
      <c r="A109" s="37"/>
      <c r="B109" s="38"/>
      <c r="C109" s="37"/>
      <c r="D109" s="38"/>
      <c r="E109" s="38"/>
      <c r="F109" s="37"/>
      <c r="O109" s="8"/>
      <c r="P109" s="8"/>
      <c r="Q109" s="8"/>
    </row>
    <row r="110" spans="1:17" x14ac:dyDescent="0.3">
      <c r="A110" s="37"/>
      <c r="B110" s="38"/>
      <c r="C110" s="37"/>
      <c r="D110" s="38"/>
      <c r="E110" s="38"/>
      <c r="F110" s="37"/>
      <c r="O110" s="8"/>
      <c r="P110" s="8"/>
      <c r="Q110" s="8"/>
    </row>
    <row r="111" spans="1:17" x14ac:dyDescent="0.3">
      <c r="A111" s="37"/>
      <c r="B111" s="38"/>
      <c r="C111" s="37"/>
      <c r="D111" s="38"/>
      <c r="E111" s="38"/>
      <c r="F111" s="37"/>
      <c r="O111" s="8"/>
      <c r="P111" s="8"/>
      <c r="Q111" s="8"/>
    </row>
    <row r="112" spans="1:17" x14ac:dyDescent="0.3">
      <c r="A112" s="37"/>
      <c r="B112" s="38"/>
      <c r="C112" s="37"/>
      <c r="D112" s="38"/>
      <c r="E112" s="38"/>
      <c r="F112" s="37"/>
      <c r="O112" s="8"/>
      <c r="P112" s="8"/>
      <c r="Q112" s="8"/>
    </row>
    <row r="113" spans="1:17" x14ac:dyDescent="0.3">
      <c r="A113" s="37"/>
      <c r="B113" s="38"/>
      <c r="C113" s="37"/>
      <c r="D113" s="38"/>
      <c r="E113" s="38"/>
      <c r="F113" s="37"/>
      <c r="O113" s="8"/>
      <c r="P113" s="8"/>
      <c r="Q113" s="8"/>
    </row>
    <row r="114" spans="1:17" x14ac:dyDescent="0.3">
      <c r="A114" s="37"/>
      <c r="B114" s="38"/>
      <c r="C114" s="37"/>
      <c r="D114" s="38"/>
      <c r="E114" s="38"/>
      <c r="F114" s="37"/>
      <c r="O114" s="8"/>
      <c r="P114" s="8"/>
      <c r="Q114" s="8"/>
    </row>
    <row r="115" spans="1:17" x14ac:dyDescent="0.3">
      <c r="A115" s="37"/>
      <c r="B115" s="38"/>
      <c r="C115" s="37"/>
      <c r="D115" s="38"/>
      <c r="E115" s="38"/>
      <c r="F115" s="37"/>
      <c r="O115" s="8"/>
      <c r="P115" s="8"/>
      <c r="Q115" s="8"/>
    </row>
    <row r="116" spans="1:17" x14ac:dyDescent="0.3">
      <c r="A116" s="37"/>
      <c r="B116" s="38"/>
      <c r="C116" s="37"/>
      <c r="D116" s="38"/>
      <c r="E116" s="38"/>
      <c r="F116" s="37"/>
      <c r="O116" s="8"/>
      <c r="P116" s="8"/>
      <c r="Q116" s="8"/>
    </row>
    <row r="117" spans="1:17" x14ac:dyDescent="0.3">
      <c r="A117" s="37"/>
      <c r="B117" s="38"/>
      <c r="C117" s="37"/>
      <c r="D117" s="38"/>
      <c r="E117" s="38"/>
      <c r="F117" s="37"/>
      <c r="O117" s="8"/>
      <c r="P117" s="8"/>
      <c r="Q117" s="8"/>
    </row>
    <row r="118" spans="1:17" x14ac:dyDescent="0.3">
      <c r="A118" s="37"/>
      <c r="B118" s="38"/>
      <c r="C118" s="37"/>
      <c r="D118" s="38"/>
      <c r="E118" s="38"/>
      <c r="F118" s="37"/>
      <c r="O118" s="8"/>
      <c r="P118" s="8"/>
      <c r="Q118" s="8"/>
    </row>
    <row r="119" spans="1:17" x14ac:dyDescent="0.3">
      <c r="A119" s="37"/>
      <c r="B119" s="38"/>
      <c r="C119" s="37"/>
      <c r="D119" s="38"/>
      <c r="E119" s="38"/>
      <c r="F119" s="37"/>
      <c r="O119" s="8"/>
      <c r="P119" s="8"/>
      <c r="Q119" s="8"/>
    </row>
    <row r="120" spans="1:17" x14ac:dyDescent="0.3">
      <c r="A120" s="37"/>
      <c r="B120" s="38"/>
      <c r="C120" s="37"/>
      <c r="D120" s="38"/>
      <c r="E120" s="38"/>
      <c r="F120" s="37"/>
      <c r="O120" s="8"/>
      <c r="P120" s="8"/>
      <c r="Q120" s="8"/>
    </row>
    <row r="121" spans="1:17" x14ac:dyDescent="0.3">
      <c r="A121" s="37"/>
      <c r="B121" s="38"/>
      <c r="C121" s="37"/>
      <c r="D121" s="38"/>
      <c r="E121" s="38"/>
      <c r="F121" s="37"/>
      <c r="O121" s="8"/>
      <c r="P121" s="8"/>
      <c r="Q121" s="8"/>
    </row>
    <row r="122" spans="1:17" x14ac:dyDescent="0.3">
      <c r="A122" s="37"/>
      <c r="B122" s="38"/>
      <c r="C122" s="37"/>
      <c r="D122" s="38"/>
      <c r="E122" s="38"/>
      <c r="F122" s="37"/>
      <c r="O122" s="8"/>
      <c r="P122" s="8"/>
      <c r="Q122" s="8"/>
    </row>
    <row r="123" spans="1:17" x14ac:dyDescent="0.3">
      <c r="A123" s="37"/>
      <c r="B123" s="38"/>
      <c r="C123" s="37"/>
      <c r="D123" s="38"/>
      <c r="E123" s="38"/>
      <c r="F123" s="37"/>
      <c r="O123" s="8"/>
      <c r="P123" s="8"/>
      <c r="Q123" s="8"/>
    </row>
    <row r="124" spans="1:17" x14ac:dyDescent="0.3">
      <c r="A124" s="37"/>
      <c r="B124" s="38"/>
      <c r="C124" s="37"/>
      <c r="D124" s="38"/>
      <c r="E124" s="38"/>
      <c r="F124" s="37"/>
      <c r="O124" s="8"/>
      <c r="P124" s="8"/>
      <c r="Q124" s="8"/>
    </row>
    <row r="125" spans="1:17" x14ac:dyDescent="0.3">
      <c r="O125" s="8"/>
      <c r="P125" s="8"/>
      <c r="Q125" s="8"/>
    </row>
    <row r="126" spans="1:17" x14ac:dyDescent="0.3">
      <c r="O126" s="8"/>
      <c r="P126" s="8"/>
      <c r="Q126" s="8"/>
    </row>
    <row r="127" spans="1:17" x14ac:dyDescent="0.3">
      <c r="O127" s="8"/>
      <c r="P127" s="8"/>
      <c r="Q127" s="8"/>
    </row>
    <row r="128" spans="1:17" x14ac:dyDescent="0.3">
      <c r="O128" s="8"/>
      <c r="P128" s="8"/>
      <c r="Q128" s="8"/>
    </row>
    <row r="129" spans="15:17" x14ac:dyDescent="0.3">
      <c r="O129" s="8"/>
      <c r="P129" s="8"/>
      <c r="Q129" s="8"/>
    </row>
    <row r="130" spans="15:17" x14ac:dyDescent="0.3">
      <c r="O130" s="8"/>
      <c r="P130" s="8"/>
      <c r="Q130" s="8"/>
    </row>
    <row r="131" spans="15:17" x14ac:dyDescent="0.3">
      <c r="O131" s="8"/>
      <c r="P131" s="8"/>
      <c r="Q131" s="8"/>
    </row>
    <row r="132" spans="15:17" x14ac:dyDescent="0.3">
      <c r="O132" s="8"/>
      <c r="P132" s="8"/>
      <c r="Q132" s="8"/>
    </row>
    <row r="133" spans="15:17" x14ac:dyDescent="0.3">
      <c r="O133" s="8"/>
      <c r="P133" s="8"/>
      <c r="Q133" s="8"/>
    </row>
    <row r="134" spans="15:17" x14ac:dyDescent="0.3">
      <c r="O134" s="8"/>
      <c r="P134" s="8"/>
      <c r="Q134" s="8"/>
    </row>
    <row r="135" spans="15:17" x14ac:dyDescent="0.3">
      <c r="O135" s="8"/>
      <c r="P135" s="8"/>
      <c r="Q135" s="8"/>
    </row>
    <row r="136" spans="15:17" x14ac:dyDescent="0.3">
      <c r="O136" s="8"/>
      <c r="P136" s="8"/>
      <c r="Q136" s="8"/>
    </row>
    <row r="137" spans="15:17" x14ac:dyDescent="0.3">
      <c r="O137" s="8"/>
      <c r="P137" s="8"/>
      <c r="Q137" s="8"/>
    </row>
    <row r="138" spans="15:17" x14ac:dyDescent="0.3">
      <c r="O138" s="8"/>
      <c r="P138" s="8"/>
      <c r="Q138" s="8"/>
    </row>
    <row r="139" spans="15:17" x14ac:dyDescent="0.3">
      <c r="O139" s="8"/>
      <c r="P139" s="8"/>
      <c r="Q139" s="8"/>
    </row>
    <row r="140" spans="15:17" x14ac:dyDescent="0.3">
      <c r="O140" s="8"/>
      <c r="P140" s="8"/>
      <c r="Q140" s="8"/>
    </row>
    <row r="141" spans="15:17" x14ac:dyDescent="0.3">
      <c r="O141" s="8"/>
      <c r="P141" s="8"/>
      <c r="Q141" s="8"/>
    </row>
    <row r="142" spans="15:17" x14ac:dyDescent="0.3">
      <c r="O142" s="8"/>
      <c r="P142" s="8"/>
      <c r="Q142" s="8"/>
    </row>
    <row r="143" spans="15:17" x14ac:dyDescent="0.3">
      <c r="O143" s="8"/>
      <c r="P143" s="8"/>
      <c r="Q143" s="8"/>
    </row>
    <row r="144" spans="15:17" x14ac:dyDescent="0.3">
      <c r="O144" s="8"/>
      <c r="P144" s="8"/>
      <c r="Q144" s="8"/>
    </row>
    <row r="145" spans="15:17" x14ac:dyDescent="0.3">
      <c r="O145" s="8"/>
      <c r="P145" s="8"/>
      <c r="Q145" s="8"/>
    </row>
    <row r="146" spans="15:17" x14ac:dyDescent="0.3">
      <c r="O146" s="8"/>
      <c r="P146" s="8"/>
      <c r="Q146" s="8"/>
    </row>
    <row r="147" spans="15:17" x14ac:dyDescent="0.3">
      <c r="O147" s="8"/>
      <c r="P147" s="8"/>
      <c r="Q147" s="8"/>
    </row>
    <row r="148" spans="15:17" x14ac:dyDescent="0.3">
      <c r="O148" s="8"/>
      <c r="P148" s="8"/>
      <c r="Q148" s="8"/>
    </row>
    <row r="149" spans="15:17" x14ac:dyDescent="0.3">
      <c r="O149" s="8"/>
      <c r="P149" s="8"/>
      <c r="Q149" s="8"/>
    </row>
    <row r="150" spans="15:17" x14ac:dyDescent="0.3">
      <c r="O150" s="8"/>
      <c r="P150" s="8"/>
      <c r="Q150" s="8"/>
    </row>
    <row r="151" spans="15:17" x14ac:dyDescent="0.3">
      <c r="O151" s="8"/>
      <c r="P151" s="8"/>
      <c r="Q151" s="8"/>
    </row>
    <row r="152" spans="15:17" x14ac:dyDescent="0.3">
      <c r="O152" s="8"/>
      <c r="P152" s="8"/>
      <c r="Q152" s="8"/>
    </row>
    <row r="153" spans="15:17" x14ac:dyDescent="0.3">
      <c r="O153" s="8"/>
      <c r="P153" s="8"/>
      <c r="Q153" s="8"/>
    </row>
    <row r="154" spans="15:17" x14ac:dyDescent="0.3">
      <c r="O154" s="8"/>
      <c r="P154" s="8"/>
      <c r="Q154" s="8"/>
    </row>
    <row r="155" spans="15:17" x14ac:dyDescent="0.3">
      <c r="O155" s="8"/>
      <c r="P155" s="8"/>
      <c r="Q155" s="8"/>
    </row>
    <row r="156" spans="15:17" x14ac:dyDescent="0.3">
      <c r="O156" s="8"/>
      <c r="P156" s="8"/>
      <c r="Q156" s="8"/>
    </row>
    <row r="157" spans="15:17" x14ac:dyDescent="0.3">
      <c r="O157" s="8"/>
      <c r="P157" s="8"/>
      <c r="Q157" s="8"/>
    </row>
    <row r="158" spans="15:17" x14ac:dyDescent="0.3">
      <c r="O158" s="8"/>
      <c r="P158" s="8"/>
      <c r="Q158" s="8"/>
    </row>
    <row r="159" spans="15:17" x14ac:dyDescent="0.3">
      <c r="O159" s="8"/>
      <c r="P159" s="8"/>
      <c r="Q159" s="8"/>
    </row>
    <row r="160" spans="15:17" x14ac:dyDescent="0.3">
      <c r="O160" s="8"/>
      <c r="P160" s="8"/>
      <c r="Q160" s="8"/>
    </row>
    <row r="161" spans="15:17" x14ac:dyDescent="0.3">
      <c r="O161" s="8"/>
      <c r="P161" s="8"/>
      <c r="Q161" s="8"/>
    </row>
    <row r="162" spans="15:17" x14ac:dyDescent="0.3">
      <c r="O162" s="8"/>
      <c r="P162" s="8"/>
      <c r="Q162" s="8"/>
    </row>
    <row r="163" spans="15:17" x14ac:dyDescent="0.3">
      <c r="O163" s="8"/>
      <c r="P163" s="8"/>
      <c r="Q163" s="8"/>
    </row>
    <row r="164" spans="15:17" x14ac:dyDescent="0.3">
      <c r="O164" s="8"/>
      <c r="P164" s="8"/>
      <c r="Q164" s="8"/>
    </row>
    <row r="165" spans="15:17" x14ac:dyDescent="0.3">
      <c r="O165" s="8"/>
      <c r="P165" s="8"/>
      <c r="Q165" s="8"/>
    </row>
    <row r="166" spans="15:17" x14ac:dyDescent="0.3">
      <c r="O166" s="8"/>
      <c r="P166" s="8"/>
      <c r="Q166" s="8"/>
    </row>
    <row r="167" spans="15:17" x14ac:dyDescent="0.3">
      <c r="O167" s="8"/>
      <c r="P167" s="8"/>
      <c r="Q167" s="8"/>
    </row>
    <row r="168" spans="15:17" x14ac:dyDescent="0.3">
      <c r="O168" s="8"/>
      <c r="P168" s="8"/>
      <c r="Q168" s="8"/>
    </row>
    <row r="169" spans="15:17" x14ac:dyDescent="0.3">
      <c r="O169" s="8"/>
      <c r="P169" s="8"/>
      <c r="Q169" s="8"/>
    </row>
    <row r="170" spans="15:17" x14ac:dyDescent="0.3">
      <c r="O170" s="8"/>
      <c r="P170" s="8"/>
      <c r="Q170" s="8"/>
    </row>
    <row r="171" spans="15:17" x14ac:dyDescent="0.3">
      <c r="O171" s="8"/>
      <c r="P171" s="8"/>
      <c r="Q171" s="8"/>
    </row>
    <row r="172" spans="15:17" x14ac:dyDescent="0.3">
      <c r="O172" s="8"/>
      <c r="P172" s="8"/>
      <c r="Q172" s="8"/>
    </row>
    <row r="173" spans="15:17" x14ac:dyDescent="0.3">
      <c r="O173" s="8"/>
      <c r="P173" s="8"/>
      <c r="Q173" s="8"/>
    </row>
    <row r="174" spans="15:17" x14ac:dyDescent="0.3">
      <c r="O174" s="8"/>
      <c r="P174" s="8"/>
      <c r="Q174" s="8"/>
    </row>
    <row r="175" spans="15:17" x14ac:dyDescent="0.3">
      <c r="O175" s="8"/>
      <c r="P175" s="8"/>
      <c r="Q175" s="8"/>
    </row>
    <row r="176" spans="15:17" x14ac:dyDescent="0.3">
      <c r="O176" s="8"/>
      <c r="P176" s="8"/>
      <c r="Q176" s="8"/>
    </row>
    <row r="177" spans="15:17" x14ac:dyDescent="0.3">
      <c r="O177" s="8"/>
      <c r="P177" s="8"/>
      <c r="Q177" s="8"/>
    </row>
    <row r="178" spans="15:17" x14ac:dyDescent="0.3">
      <c r="O178" s="8"/>
      <c r="P178" s="8"/>
      <c r="Q178" s="8"/>
    </row>
    <row r="179" spans="15:17" x14ac:dyDescent="0.3">
      <c r="O179" s="8"/>
      <c r="P179" s="8"/>
      <c r="Q179" s="8"/>
    </row>
    <row r="180" spans="15:17" x14ac:dyDescent="0.3">
      <c r="O180" s="8"/>
      <c r="P180" s="8"/>
      <c r="Q180" s="8"/>
    </row>
    <row r="181" spans="15:17" x14ac:dyDescent="0.3">
      <c r="O181" s="8"/>
      <c r="P181" s="8"/>
      <c r="Q181" s="8"/>
    </row>
    <row r="182" spans="15:17" x14ac:dyDescent="0.3">
      <c r="O182" s="8"/>
      <c r="P182" s="8"/>
      <c r="Q182" s="8"/>
    </row>
    <row r="183" spans="15:17" x14ac:dyDescent="0.3">
      <c r="O183" s="8"/>
      <c r="P183" s="8"/>
      <c r="Q183" s="8"/>
    </row>
    <row r="184" spans="15:17" x14ac:dyDescent="0.3">
      <c r="O184" s="8"/>
      <c r="P184" s="8"/>
      <c r="Q184" s="8"/>
    </row>
    <row r="185" spans="15:17" x14ac:dyDescent="0.3">
      <c r="O185" s="8"/>
      <c r="P185" s="8"/>
      <c r="Q185" s="8"/>
    </row>
    <row r="186" spans="15:17" x14ac:dyDescent="0.3">
      <c r="O186" s="8"/>
      <c r="P186" s="8"/>
      <c r="Q186" s="8"/>
    </row>
    <row r="187" spans="15:17" x14ac:dyDescent="0.3">
      <c r="O187" s="8"/>
      <c r="P187" s="8"/>
      <c r="Q187" s="8"/>
    </row>
    <row r="188" spans="15:17" x14ac:dyDescent="0.3">
      <c r="O188" s="8"/>
      <c r="P188" s="8"/>
      <c r="Q188" s="8"/>
    </row>
    <row r="189" spans="15:17" x14ac:dyDescent="0.3">
      <c r="O189" s="8"/>
      <c r="P189" s="8"/>
      <c r="Q189" s="8"/>
    </row>
    <row r="190" spans="15:17" x14ac:dyDescent="0.3">
      <c r="O190" s="8"/>
      <c r="P190" s="8"/>
      <c r="Q190" s="8"/>
    </row>
    <row r="191" spans="15:17" x14ac:dyDescent="0.3">
      <c r="O191" s="8"/>
      <c r="P191" s="8"/>
      <c r="Q191" s="8"/>
    </row>
    <row r="192" spans="15:17" x14ac:dyDescent="0.3">
      <c r="O192" s="8"/>
      <c r="P192" s="8"/>
      <c r="Q192" s="8"/>
    </row>
    <row r="193" spans="15:17" x14ac:dyDescent="0.3">
      <c r="O193" s="8"/>
      <c r="P193" s="8"/>
      <c r="Q193" s="8"/>
    </row>
    <row r="194" spans="15:17" x14ac:dyDescent="0.3">
      <c r="O194" s="8"/>
      <c r="P194" s="8"/>
      <c r="Q194" s="8"/>
    </row>
    <row r="195" spans="15:17" x14ac:dyDescent="0.3">
      <c r="O195" s="8"/>
      <c r="P195" s="8"/>
      <c r="Q195" s="8"/>
    </row>
    <row r="196" spans="15:17" x14ac:dyDescent="0.3">
      <c r="O196" s="8"/>
      <c r="P196" s="8"/>
      <c r="Q196" s="8"/>
    </row>
    <row r="197" spans="15:17" x14ac:dyDescent="0.3">
      <c r="O197" s="8"/>
      <c r="P197" s="8"/>
      <c r="Q197" s="8"/>
    </row>
    <row r="198" spans="15:17" x14ac:dyDescent="0.3">
      <c r="O198" s="8"/>
      <c r="P198" s="8"/>
      <c r="Q198" s="8"/>
    </row>
    <row r="199" spans="15:17" x14ac:dyDescent="0.3">
      <c r="O199" s="8"/>
      <c r="P199" s="8"/>
      <c r="Q199" s="8"/>
    </row>
    <row r="200" spans="15:17" x14ac:dyDescent="0.3">
      <c r="O200" s="8"/>
      <c r="P200" s="8"/>
      <c r="Q200" s="8"/>
    </row>
    <row r="201" spans="15:17" x14ac:dyDescent="0.3">
      <c r="O201" s="8"/>
      <c r="P201" s="8"/>
      <c r="Q201" s="8"/>
    </row>
    <row r="202" spans="15:17" x14ac:dyDescent="0.3">
      <c r="O202" s="8"/>
      <c r="P202" s="8"/>
      <c r="Q202" s="8"/>
    </row>
    <row r="203" spans="15:17" x14ac:dyDescent="0.3">
      <c r="O203" s="8"/>
      <c r="P203" s="8"/>
      <c r="Q203" s="8"/>
    </row>
    <row r="204" spans="15:17" x14ac:dyDescent="0.3">
      <c r="O204" s="8"/>
      <c r="P204" s="8"/>
      <c r="Q204" s="8"/>
    </row>
    <row r="205" spans="15:17" x14ac:dyDescent="0.3">
      <c r="O205" s="8"/>
      <c r="P205" s="8"/>
      <c r="Q205" s="8"/>
    </row>
    <row r="206" spans="15:17" x14ac:dyDescent="0.3">
      <c r="O206" s="8"/>
      <c r="P206" s="8"/>
      <c r="Q206" s="8"/>
    </row>
    <row r="207" spans="15:17" x14ac:dyDescent="0.3">
      <c r="O207" s="8"/>
      <c r="P207" s="8"/>
      <c r="Q207" s="8"/>
    </row>
    <row r="208" spans="15:17" x14ac:dyDescent="0.3">
      <c r="O208" s="8"/>
      <c r="P208" s="8"/>
      <c r="Q208" s="8"/>
    </row>
    <row r="209" spans="15:17" x14ac:dyDescent="0.3">
      <c r="O209" s="8"/>
      <c r="P209" s="8"/>
      <c r="Q209" s="8"/>
    </row>
    <row r="210" spans="15:17" x14ac:dyDescent="0.3">
      <c r="O210" s="8"/>
      <c r="P210" s="8"/>
      <c r="Q210" s="8"/>
    </row>
    <row r="211" spans="15:17" x14ac:dyDescent="0.3">
      <c r="O211" s="8"/>
      <c r="P211" s="8"/>
      <c r="Q211" s="8"/>
    </row>
    <row r="212" spans="15:17" x14ac:dyDescent="0.3">
      <c r="O212" s="8"/>
      <c r="P212" s="8"/>
      <c r="Q212" s="8"/>
    </row>
    <row r="213" spans="15:17" x14ac:dyDescent="0.3">
      <c r="O213" s="8"/>
      <c r="P213" s="8"/>
      <c r="Q213" s="8"/>
    </row>
    <row r="214" spans="15:17" x14ac:dyDescent="0.3">
      <c r="O214" s="8"/>
      <c r="P214" s="8"/>
      <c r="Q214" s="8"/>
    </row>
    <row r="215" spans="15:17" x14ac:dyDescent="0.3">
      <c r="O215" s="8"/>
      <c r="P215" s="8"/>
      <c r="Q215" s="8"/>
    </row>
    <row r="216" spans="15:17" x14ac:dyDescent="0.3">
      <c r="O216" s="8"/>
      <c r="P216" s="8"/>
      <c r="Q216" s="8"/>
    </row>
    <row r="217" spans="15:17" x14ac:dyDescent="0.3">
      <c r="O217" s="8"/>
      <c r="P217" s="8"/>
    </row>
    <row r="218" spans="15:17" x14ac:dyDescent="0.3">
      <c r="O218" s="8"/>
      <c r="P218" s="8"/>
    </row>
    <row r="219" spans="15:17" x14ac:dyDescent="0.3">
      <c r="O219" s="8"/>
      <c r="P219" s="8"/>
    </row>
    <row r="220" spans="15:17" x14ac:dyDescent="0.3">
      <c r="O220" s="8"/>
    </row>
    <row r="221" spans="15:17" x14ac:dyDescent="0.3">
      <c r="O221" s="8"/>
    </row>
    <row r="222" spans="15:17" x14ac:dyDescent="0.3">
      <c r="O222" s="8"/>
    </row>
    <row r="223" spans="15:17" x14ac:dyDescent="0.3">
      <c r="O223" s="8"/>
    </row>
  </sheetData>
  <mergeCells count="4">
    <mergeCell ref="L3:O3"/>
    <mergeCell ref="P3:Q3"/>
    <mergeCell ref="R3:T3"/>
    <mergeCell ref="A1:D1"/>
  </mergeCells>
  <pageMargins left="0.7" right="0.7" top="0.75" bottom="0.75" header="0.3" footer="0.3"/>
  <pageSetup paperSize="8" scale="63" fitToHeight="0" orientation="landscape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Miss-Prog processo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2017-03-21T14:30:04Z</dcterms:modified>
</cp:coreProperties>
</file>